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1140" windowHeight="21200"/>
  </bookViews>
  <sheets>
    <sheet name="Problem" sheetId="19" r:id="rId1"/>
  </sheets>
  <definedNames>
    <definedName name="dividends">Problem!#REF!</definedName>
    <definedName name="equity">Problem!#REF!</definedName>
    <definedName name="income">Problem!#REF!</definedName>
    <definedName name="method">Problem!$A$66:$A$69</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A41" i="19"/>
  <c r="A51"/>
  <c r="A50"/>
  <c r="A49"/>
  <c r="A48"/>
  <c r="A47"/>
  <c r="A46"/>
  <c r="A45"/>
  <c r="A44"/>
  <c r="A43"/>
  <c r="A42"/>
  <c r="A30"/>
  <c r="A33"/>
  <c r="A26"/>
  <c r="A39"/>
  <c r="A36"/>
  <c r="A35"/>
  <c r="A34"/>
  <c r="A32"/>
  <c r="A31"/>
  <c r="A29"/>
  <c r="A28"/>
  <c r="A27"/>
  <c r="A24"/>
  <c r="B20"/>
  <c r="J6"/>
  <c r="D10"/>
  <c r="D11"/>
  <c r="D12"/>
  <c r="D13"/>
  <c r="D14"/>
  <c r="D15"/>
  <c r="D16"/>
  <c r="D17"/>
  <c r="D18"/>
  <c r="D19"/>
  <c r="D9"/>
  <c r="H3"/>
  <c r="I9"/>
  <c r="B26"/>
  <c r="M19"/>
  <c r="D20"/>
  <c r="C21"/>
  <c r="C33"/>
  <c r="C48"/>
  <c r="C32"/>
  <c r="C47"/>
  <c r="C31"/>
  <c r="C46"/>
  <c r="C36"/>
  <c r="C51"/>
  <c r="C34"/>
  <c r="C49"/>
  <c r="C30"/>
  <c r="C45"/>
  <c r="C29"/>
  <c r="C44"/>
  <c r="C28"/>
  <c r="C43"/>
  <c r="C35"/>
  <c r="C50"/>
  <c r="C27"/>
  <c r="C42"/>
  <c r="C26"/>
  <c r="C41"/>
  <c r="O19"/>
  <c r="N19"/>
  <c r="M18"/>
  <c r="J9"/>
  <c r="I10"/>
  <c r="K9"/>
  <c r="B41"/>
  <c r="B27"/>
  <c r="D27"/>
  <c r="D26"/>
  <c r="J10"/>
  <c r="I11"/>
  <c r="K10"/>
  <c r="B42"/>
  <c r="J11"/>
  <c r="I12"/>
  <c r="K11"/>
  <c r="B43"/>
  <c r="J12"/>
  <c r="I13"/>
  <c r="K12"/>
  <c r="B44"/>
  <c r="J13"/>
  <c r="I14"/>
  <c r="K13"/>
  <c r="B45"/>
  <c r="J14"/>
  <c r="I15"/>
  <c r="K14"/>
  <c r="B46"/>
  <c r="J15"/>
  <c r="I16"/>
  <c r="K15"/>
  <c r="B47"/>
  <c r="J16"/>
  <c r="I17"/>
  <c r="K16"/>
  <c r="B48"/>
  <c r="J17"/>
  <c r="I18"/>
  <c r="K17"/>
  <c r="B49"/>
  <c r="J18"/>
  <c r="I19"/>
  <c r="I20"/>
  <c r="K18"/>
  <c r="B50"/>
  <c r="J19"/>
  <c r="K19"/>
  <c r="O18"/>
  <c r="N18"/>
  <c r="M17"/>
  <c r="K20"/>
  <c r="B51"/>
  <c r="O17"/>
  <c r="B28"/>
  <c r="N17"/>
  <c r="M16"/>
  <c r="D28"/>
  <c r="O16"/>
  <c r="B29"/>
  <c r="N16"/>
  <c r="M15"/>
  <c r="D29"/>
  <c r="D44"/>
  <c r="O15"/>
  <c r="B30"/>
  <c r="N15"/>
  <c r="D30"/>
  <c r="M14"/>
  <c r="D45"/>
  <c r="O14"/>
  <c r="B31"/>
  <c r="N14"/>
  <c r="D31"/>
  <c r="M13"/>
  <c r="D46"/>
  <c r="O13"/>
  <c r="B32"/>
  <c r="N13"/>
  <c r="D32"/>
  <c r="M12"/>
  <c r="O12"/>
  <c r="B33"/>
  <c r="N12"/>
  <c r="D33"/>
  <c r="M11"/>
  <c r="O11"/>
  <c r="B34"/>
  <c r="N11"/>
  <c r="D34"/>
  <c r="M10"/>
  <c r="O10"/>
  <c r="B35"/>
  <c r="N10"/>
  <c r="D47"/>
  <c r="D41"/>
  <c r="D35"/>
  <c r="D50"/>
  <c r="M9"/>
  <c r="B36"/>
  <c r="D48"/>
  <c r="D42"/>
  <c r="D51"/>
  <c r="B37"/>
  <c r="D36"/>
  <c r="D37"/>
  <c r="O9"/>
  <c r="O20"/>
  <c r="M20"/>
  <c r="N20"/>
  <c r="N9"/>
  <c r="D49"/>
  <c r="D43"/>
  <c r="B52"/>
  <c r="D52"/>
</calcChain>
</file>

<file path=xl/sharedStrings.xml><?xml version="1.0" encoding="utf-8"?>
<sst xmlns="http://schemas.openxmlformats.org/spreadsheetml/2006/main" count="45" uniqueCount="30">
  <si>
    <t xml:space="preserve"> </t>
  </si>
  <si>
    <t>Select the inventory method to use:</t>
  </si>
  <si>
    <t>How many units are in ending inventory?</t>
  </si>
  <si>
    <t>Beginning inventory</t>
  </si>
  <si>
    <t>First purchase during the period</t>
  </si>
  <si>
    <t># of Units</t>
  </si>
  <si>
    <t>Unit Cost</t>
  </si>
  <si>
    <t>Enter beginning inventory and purchases</t>
  </si>
  <si>
    <t>Total</t>
  </si>
  <si>
    <t>Second purchase during the period</t>
  </si>
  <si>
    <t>Third purchase during the period</t>
  </si>
  <si>
    <t>Fourth purchase during the period</t>
  </si>
  <si>
    <t>Fifth purchase during the period</t>
  </si>
  <si>
    <t>Sixth purchase during the period</t>
  </si>
  <si>
    <t>Seventh purchase during the period</t>
  </si>
  <si>
    <t>Eighth purchase during the period</t>
  </si>
  <si>
    <t>Ninth purchase during the period</t>
  </si>
  <si>
    <t>Tenth purchase during the period</t>
  </si>
  <si>
    <t>Total Cost</t>
  </si>
  <si>
    <t>Totals</t>
  </si>
  <si>
    <t>FIFO</t>
  </si>
  <si>
    <t>LIFO</t>
  </si>
  <si>
    <t>Weighted-average</t>
  </si>
  <si>
    <t>Average cost per unit (total cost divided by total units &gt;&gt;&gt;&gt;&gt;</t>
  </si>
  <si>
    <t>units sold</t>
  </si>
  <si>
    <t>FIFO CUM</t>
  </si>
  <si>
    <t>FIFO EI</t>
  </si>
  <si>
    <t>LIFO CUM</t>
  </si>
  <si>
    <t>LIFO EI</t>
  </si>
  <si>
    <t>This "robot" can be used to test calculations of cost of goods sold and ending inventory, based on alternative inventory methods (FIFO, LIFO, weighted-average) applied on a periodic basis.  To use the robot, select the inventory method from the drop-down pick list accessible from the first boxed area, then enter the number of units in ending inventory, followed by the requested beginning inventory and purchase information.
The resulting tables at the bottom will display information about cost of goods sold and ending inventory.</t>
  </si>
</sst>
</file>

<file path=xl/styles.xml><?xml version="1.0" encoding="utf-8"?>
<styleSheet xmlns="http://schemas.openxmlformats.org/spreadsheetml/2006/main">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dd\-mmm\-yy;@"/>
    <numFmt numFmtId="165" formatCode="_(&quot;$&quot;* #,##0.00_);_(&quot;$&quot;* \(#,##0.00\);_(&quot;$&quot;* &quot;-&quot;_);_(@_)"/>
  </numFmts>
  <fonts count="16">
    <font>
      <sz val="10"/>
      <name val="Arial"/>
    </font>
    <font>
      <sz val="10"/>
      <name val="Arial"/>
    </font>
    <font>
      <sz val="8"/>
      <name val="Arial"/>
      <family val="2"/>
    </font>
    <font>
      <sz val="12"/>
      <color indexed="12"/>
      <name val="Arial"/>
      <family val="2"/>
    </font>
    <font>
      <sz val="10"/>
      <name val="Myriad Web Pro"/>
      <family val="2"/>
    </font>
    <font>
      <i/>
      <sz val="10"/>
      <name val="Myriad Web Pro"/>
      <family val="2"/>
    </font>
    <font>
      <sz val="10"/>
      <name val="Myriad Web Pro"/>
      <family val="2"/>
    </font>
    <font>
      <b/>
      <sz val="10"/>
      <color indexed="9"/>
      <name val="Myriad Web Pro"/>
      <family val="2"/>
    </font>
    <font>
      <sz val="10"/>
      <color indexed="16"/>
      <name val="Myriad Web Pro"/>
      <family val="2"/>
    </font>
    <font>
      <sz val="10"/>
      <name val="Myriad Pro"/>
      <family val="2"/>
    </font>
    <font>
      <sz val="12"/>
      <name val="Myriad Pro"/>
      <family val="2"/>
    </font>
    <font>
      <b/>
      <sz val="10"/>
      <name val="Myriad Web Pro"/>
      <family val="2"/>
    </font>
    <font>
      <b/>
      <u val="doubleAccounting"/>
      <sz val="10"/>
      <name val="Myriad Web Pro"/>
    </font>
    <font>
      <b/>
      <u val="singleAccounting"/>
      <sz val="10"/>
      <name val="Myriad Web Pro"/>
    </font>
    <font>
      <b/>
      <u/>
      <sz val="10"/>
      <name val="Myriad Web Pro"/>
    </font>
    <font>
      <b/>
      <u val="double"/>
      <sz val="10"/>
      <name val="Myriad Web Pro"/>
    </font>
  </fonts>
  <fills count="17">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indexed="31"/>
        <bgColor indexed="64"/>
      </patternFill>
    </fill>
    <fill>
      <patternFill patternType="solid">
        <fgColor indexed="26"/>
        <bgColor indexed="64"/>
      </patternFill>
    </fill>
  </fills>
  <borders count="13">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slantDashDot">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4">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44" fontId="1" fillId="0" borderId="0" applyFont="0" applyFill="0" applyBorder="0" applyAlignment="0" applyProtection="0"/>
  </cellStyleXfs>
  <cellXfs count="68">
    <xf numFmtId="0" fontId="0" fillId="0" borderId="0" xfId="0"/>
    <xf numFmtId="0" fontId="4" fillId="0" borderId="0" xfId="0" applyFont="1"/>
    <xf numFmtId="0" fontId="4" fillId="11" borderId="0" xfId="0" applyFont="1" applyFill="1"/>
    <xf numFmtId="0" fontId="4" fillId="11" borderId="0" xfId="0" applyFont="1" applyFill="1" applyAlignment="1">
      <alignment vertical="top"/>
    </xf>
    <xf numFmtId="0" fontId="4" fillId="0" borderId="0" xfId="0" applyFont="1" applyProtection="1">
      <protection hidden="1"/>
    </xf>
    <xf numFmtId="0" fontId="4" fillId="0" borderId="0" xfId="0" applyFont="1" applyFill="1" applyProtection="1">
      <protection hidden="1"/>
    </xf>
    <xf numFmtId="0" fontId="4" fillId="0" borderId="0" xfId="0" applyFont="1" applyFill="1" applyAlignment="1" applyProtection="1">
      <alignment vertical="center"/>
      <protection hidden="1"/>
    </xf>
    <xf numFmtId="41" fontId="11" fillId="0" borderId="0" xfId="0" applyNumberFormat="1" applyFont="1" applyAlignment="1" applyProtection="1">
      <alignment horizontal="left" vertical="center"/>
      <protection hidden="1"/>
    </xf>
    <xf numFmtId="41" fontId="11" fillId="11" borderId="0" xfId="18" applyNumberFormat="1" applyFont="1" applyFill="1" applyBorder="1" applyAlignment="1" applyProtection="1">
      <alignment horizontal="left" vertical="center"/>
      <protection hidden="1"/>
    </xf>
    <xf numFmtId="41" fontId="11" fillId="0" borderId="0" xfId="0" applyNumberFormat="1" applyFont="1" applyFill="1" applyBorder="1" applyAlignment="1" applyProtection="1">
      <alignment vertical="center"/>
      <protection hidden="1"/>
    </xf>
    <xf numFmtId="41" fontId="11" fillId="12" borderId="0" xfId="0" applyNumberFormat="1" applyFont="1" applyFill="1" applyAlignment="1" applyProtection="1">
      <alignment horizontal="left" vertical="center" indent="1"/>
      <protection hidden="1"/>
    </xf>
    <xf numFmtId="42" fontId="11" fillId="12" borderId="0" xfId="18" applyNumberFormat="1" applyFont="1" applyFill="1" applyBorder="1" applyAlignment="1" applyProtection="1">
      <alignment horizontal="center" vertical="center"/>
      <protection hidden="1"/>
    </xf>
    <xf numFmtId="41" fontId="11" fillId="13" borderId="0" xfId="0" applyNumberFormat="1" applyFont="1" applyFill="1" applyAlignment="1" applyProtection="1">
      <alignment horizontal="left" vertical="center" indent="1"/>
      <protection hidden="1"/>
    </xf>
    <xf numFmtId="42" fontId="11" fillId="13" borderId="0" xfId="18" applyNumberFormat="1" applyFont="1" applyFill="1" applyBorder="1" applyAlignment="1" applyProtection="1">
      <alignment horizontal="center" vertical="center"/>
      <protection hidden="1"/>
    </xf>
    <xf numFmtId="41" fontId="11" fillId="13" borderId="9" xfId="0" applyNumberFormat="1" applyFont="1" applyFill="1" applyBorder="1" applyAlignment="1" applyProtection="1">
      <alignment vertical="center"/>
      <protection hidden="1"/>
    </xf>
    <xf numFmtId="41" fontId="11" fillId="12" borderId="9" xfId="0" applyNumberFormat="1" applyFont="1" applyFill="1" applyBorder="1" applyAlignment="1" applyProtection="1">
      <alignment vertical="center"/>
      <protection hidden="1"/>
    </xf>
    <xf numFmtId="41" fontId="11" fillId="14" borderId="0" xfId="0" applyNumberFormat="1" applyFont="1" applyFill="1" applyAlignment="1" applyProtection="1">
      <alignment horizontal="left" vertical="center" indent="1"/>
      <protection hidden="1"/>
    </xf>
    <xf numFmtId="42" fontId="11" fillId="14" borderId="0" xfId="18" applyNumberFormat="1" applyFont="1" applyFill="1" applyBorder="1" applyAlignment="1" applyProtection="1">
      <alignment horizontal="center" vertical="center"/>
      <protection hidden="1"/>
    </xf>
    <xf numFmtId="41" fontId="11" fillId="14" borderId="9" xfId="0" applyNumberFormat="1" applyFont="1" applyFill="1" applyBorder="1" applyAlignment="1" applyProtection="1">
      <alignment vertical="center"/>
      <protection hidden="1"/>
    </xf>
    <xf numFmtId="0" fontId="4" fillId="11" borderId="0" xfId="0" applyFont="1" applyFill="1" applyProtection="1">
      <protection hidden="1"/>
    </xf>
    <xf numFmtId="0" fontId="4" fillId="11" borderId="0" xfId="0" applyFont="1" applyFill="1" applyAlignment="1" applyProtection="1">
      <alignment vertical="top"/>
      <protection hidden="1"/>
    </xf>
    <xf numFmtId="0" fontId="4" fillId="13" borderId="0" xfId="0" applyFont="1" applyFill="1" applyProtection="1">
      <protection hidden="1"/>
    </xf>
    <xf numFmtId="0" fontId="4" fillId="12" borderId="0" xfId="0" applyFont="1" applyFill="1" applyProtection="1">
      <protection hidden="1"/>
    </xf>
    <xf numFmtId="0" fontId="4" fillId="14" borderId="0" xfId="0" applyFont="1" applyFill="1" applyProtection="1">
      <protection hidden="1"/>
    </xf>
    <xf numFmtId="0" fontId="4" fillId="0" borderId="0" xfId="0" applyFont="1" applyBorder="1" applyProtection="1">
      <protection hidden="1"/>
    </xf>
    <xf numFmtId="41" fontId="11" fillId="13" borderId="0" xfId="0" applyNumberFormat="1" applyFont="1" applyFill="1" applyAlignment="1" applyProtection="1">
      <alignment horizontal="left" vertical="center" indent="3"/>
      <protection hidden="1"/>
    </xf>
    <xf numFmtId="43" fontId="11" fillId="13" borderId="10" xfId="18" applyNumberFormat="1" applyFont="1" applyFill="1" applyBorder="1" applyAlignment="1" applyProtection="1">
      <alignment horizontal="center" vertical="center"/>
      <protection locked="0" hidden="1"/>
    </xf>
    <xf numFmtId="44" fontId="11" fillId="13" borderId="10" xfId="18" applyNumberFormat="1" applyFont="1" applyFill="1" applyBorder="1" applyAlignment="1" applyProtection="1">
      <alignment horizontal="center" vertical="center"/>
      <protection locked="0" hidden="1"/>
    </xf>
    <xf numFmtId="1" fontId="4" fillId="0" borderId="0" xfId="0" applyNumberFormat="1" applyFont="1" applyProtection="1">
      <protection hidden="1"/>
    </xf>
    <xf numFmtId="3" fontId="11" fillId="11" borderId="10" xfId="18" applyNumberFormat="1" applyFont="1" applyFill="1" applyBorder="1" applyAlignment="1" applyProtection="1">
      <alignment horizontal="center" vertical="center"/>
      <protection locked="0" hidden="1"/>
    </xf>
    <xf numFmtId="3" fontId="11" fillId="13" borderId="10" xfId="18" applyNumberFormat="1" applyFont="1" applyFill="1" applyBorder="1" applyAlignment="1" applyProtection="1">
      <alignment horizontal="center" vertical="center"/>
      <protection locked="0" hidden="1"/>
    </xf>
    <xf numFmtId="1" fontId="11" fillId="14" borderId="0" xfId="18" applyNumberFormat="1" applyFont="1" applyFill="1" applyBorder="1" applyAlignment="1" applyProtection="1">
      <alignment horizontal="center" vertical="center"/>
      <protection hidden="1"/>
    </xf>
    <xf numFmtId="44" fontId="11" fillId="14" borderId="0" xfId="18" applyNumberFormat="1" applyFont="1" applyFill="1" applyBorder="1" applyAlignment="1" applyProtection="1">
      <alignment horizontal="center" vertical="center"/>
      <protection hidden="1"/>
    </xf>
    <xf numFmtId="43" fontId="11" fillId="14" borderId="0" xfId="18" applyNumberFormat="1" applyFont="1" applyFill="1" applyBorder="1" applyAlignment="1" applyProtection="1">
      <alignment horizontal="center" vertical="center"/>
      <protection hidden="1"/>
    </xf>
    <xf numFmtId="41" fontId="11" fillId="14" borderId="0" xfId="18" applyNumberFormat="1" applyFont="1" applyFill="1" applyBorder="1" applyAlignment="1" applyProtection="1">
      <alignment horizontal="center" vertical="center"/>
      <protection hidden="1"/>
    </xf>
    <xf numFmtId="1" fontId="14" fillId="14" borderId="0" xfId="18" applyNumberFormat="1" applyFont="1" applyFill="1" applyBorder="1" applyAlignment="1" applyProtection="1">
      <alignment horizontal="center" vertical="center"/>
      <protection hidden="1"/>
    </xf>
    <xf numFmtId="1" fontId="15" fillId="14" borderId="9" xfId="18" applyNumberFormat="1" applyFont="1" applyFill="1" applyBorder="1" applyAlignment="1" applyProtection="1">
      <alignment horizontal="center" vertical="center"/>
      <protection hidden="1"/>
    </xf>
    <xf numFmtId="41" fontId="13" fillId="14" borderId="0" xfId="18" applyNumberFormat="1" applyFont="1" applyFill="1" applyBorder="1" applyAlignment="1" applyProtection="1">
      <alignment horizontal="center" vertical="center"/>
      <protection hidden="1"/>
    </xf>
    <xf numFmtId="44" fontId="12" fillId="14" borderId="9" xfId="23" applyFont="1" applyFill="1" applyBorder="1" applyAlignment="1" applyProtection="1">
      <alignment vertical="center"/>
      <protection hidden="1"/>
    </xf>
    <xf numFmtId="1" fontId="15" fillId="12" borderId="9" xfId="0" applyNumberFormat="1" applyFont="1" applyFill="1" applyBorder="1" applyAlignment="1" applyProtection="1">
      <alignment horizontal="center" vertical="center"/>
      <protection hidden="1"/>
    </xf>
    <xf numFmtId="43" fontId="11" fillId="12" borderId="0" xfId="18" applyNumberFormat="1" applyFont="1" applyFill="1" applyBorder="1" applyAlignment="1" applyProtection="1">
      <alignment horizontal="center" vertical="center"/>
      <protection hidden="1"/>
    </xf>
    <xf numFmtId="41" fontId="11" fillId="12" borderId="0" xfId="18" applyNumberFormat="1" applyFont="1" applyFill="1" applyBorder="1" applyAlignment="1" applyProtection="1">
      <alignment horizontal="center" vertical="center"/>
      <protection hidden="1"/>
    </xf>
    <xf numFmtId="41" fontId="13" fillId="12" borderId="0" xfId="18" applyNumberFormat="1" applyFont="1" applyFill="1" applyBorder="1" applyAlignment="1" applyProtection="1">
      <alignment horizontal="center" vertical="center"/>
      <protection hidden="1"/>
    </xf>
    <xf numFmtId="44" fontId="12" fillId="12" borderId="9" xfId="23" applyFont="1" applyFill="1" applyBorder="1" applyAlignment="1" applyProtection="1">
      <alignment vertical="center"/>
      <protection hidden="1"/>
    </xf>
    <xf numFmtId="1" fontId="11" fillId="12" borderId="0" xfId="18" applyNumberFormat="1" applyFont="1" applyFill="1" applyBorder="1" applyAlignment="1" applyProtection="1">
      <alignment horizontal="center" vertical="center"/>
      <protection hidden="1"/>
    </xf>
    <xf numFmtId="1" fontId="14" fillId="12" borderId="0" xfId="18" applyNumberFormat="1" applyFont="1" applyFill="1" applyBorder="1" applyAlignment="1" applyProtection="1">
      <alignment horizontal="center" vertical="center"/>
      <protection hidden="1"/>
    </xf>
    <xf numFmtId="0" fontId="4" fillId="0" borderId="0" xfId="0" applyFont="1" applyFill="1" applyProtection="1"/>
    <xf numFmtId="0" fontId="4" fillId="11" borderId="0" xfId="0" applyFont="1" applyFill="1" applyProtection="1"/>
    <xf numFmtId="0" fontId="4" fillId="0" borderId="0" xfId="0" applyFont="1" applyProtection="1"/>
    <xf numFmtId="42" fontId="11" fillId="11" borderId="0" xfId="18" applyNumberFormat="1" applyFont="1" applyFill="1" applyBorder="1" applyAlignment="1" applyProtection="1">
      <alignment horizontal="center" vertical="center"/>
      <protection hidden="1"/>
    </xf>
    <xf numFmtId="0" fontId="4" fillId="0" borderId="0" xfId="0" applyFont="1" applyFill="1" applyAlignment="1" applyProtection="1">
      <alignment vertical="top"/>
    </xf>
    <xf numFmtId="0" fontId="4" fillId="0" borderId="0" xfId="0" applyFont="1" applyFill="1" applyAlignment="1" applyProtection="1">
      <alignment horizontal="center" vertical="center"/>
    </xf>
    <xf numFmtId="0" fontId="4" fillId="11" borderId="0" xfId="0" applyFont="1" applyFill="1" applyAlignment="1" applyProtection="1">
      <alignment vertical="top"/>
    </xf>
    <xf numFmtId="1" fontId="4" fillId="0" borderId="0" xfId="0" applyNumberFormat="1" applyFont="1" applyFill="1" applyProtection="1"/>
    <xf numFmtId="44" fontId="11" fillId="13" borderId="0" xfId="18" applyNumberFormat="1" applyFont="1" applyFill="1" applyBorder="1" applyAlignment="1" applyProtection="1">
      <alignment horizontal="center" vertical="center"/>
      <protection hidden="1"/>
    </xf>
    <xf numFmtId="43" fontId="11" fillId="13" borderId="0" xfId="18" applyNumberFormat="1" applyFont="1" applyFill="1" applyBorder="1" applyAlignment="1" applyProtection="1">
      <alignment horizontal="center" vertical="center"/>
      <protection hidden="1"/>
    </xf>
    <xf numFmtId="43" fontId="13" fillId="13" borderId="0" xfId="18" applyNumberFormat="1" applyFont="1" applyFill="1" applyBorder="1" applyAlignment="1" applyProtection="1">
      <alignment horizontal="center" vertical="center"/>
      <protection hidden="1"/>
    </xf>
    <xf numFmtId="3" fontId="12" fillId="13" borderId="0" xfId="18" applyNumberFormat="1" applyFont="1" applyFill="1" applyBorder="1" applyAlignment="1" applyProtection="1">
      <alignment horizontal="center" vertical="center"/>
      <protection hidden="1"/>
    </xf>
    <xf numFmtId="44" fontId="12" fillId="13" borderId="0" xfId="23" applyFont="1" applyFill="1" applyBorder="1" applyAlignment="1" applyProtection="1">
      <alignment horizontal="center" vertical="center"/>
      <protection hidden="1"/>
    </xf>
    <xf numFmtId="1" fontId="12" fillId="13" borderId="0" xfId="18" applyNumberFormat="1" applyFont="1" applyFill="1" applyBorder="1" applyAlignment="1" applyProtection="1">
      <alignment horizontal="center" vertical="center"/>
      <protection hidden="1"/>
    </xf>
    <xf numFmtId="44" fontId="12" fillId="13" borderId="0" xfId="18" applyNumberFormat="1" applyFont="1" applyFill="1" applyBorder="1" applyAlignment="1" applyProtection="1">
      <alignment horizontal="center" vertical="center"/>
      <protection hidden="1"/>
    </xf>
    <xf numFmtId="165" fontId="11" fillId="12" borderId="0" xfId="18" applyNumberFormat="1" applyFont="1" applyFill="1" applyBorder="1" applyAlignment="1" applyProtection="1">
      <alignment horizontal="center" vertical="center"/>
      <protection hidden="1"/>
    </xf>
    <xf numFmtId="41" fontId="11" fillId="16" borderId="9" xfId="0" applyNumberFormat="1" applyFont="1" applyFill="1" applyBorder="1" applyAlignment="1" applyProtection="1">
      <alignment horizontal="center" vertical="center"/>
      <protection hidden="1"/>
    </xf>
    <xf numFmtId="0" fontId="11" fillId="15" borderId="0" xfId="18" applyFont="1" applyFill="1" applyAlignment="1" applyProtection="1">
      <alignment horizontal="center" vertical="center" wrapText="1"/>
      <protection hidden="1"/>
    </xf>
    <xf numFmtId="41" fontId="11" fillId="2" borderId="9" xfId="0" applyNumberFormat="1" applyFont="1" applyFill="1" applyBorder="1" applyAlignment="1" applyProtection="1">
      <alignment horizontal="center" vertical="center"/>
      <protection hidden="1"/>
    </xf>
    <xf numFmtId="41" fontId="11" fillId="14" borderId="9" xfId="0" applyNumberFormat="1" applyFont="1" applyFill="1" applyBorder="1" applyAlignment="1" applyProtection="1">
      <alignment horizontal="center" vertical="center"/>
      <protection hidden="1"/>
    </xf>
    <xf numFmtId="42" fontId="11" fillId="15" borderId="12" xfId="18" applyNumberFormat="1" applyFont="1" applyFill="1" applyBorder="1" applyAlignment="1" applyProtection="1">
      <alignment horizontal="center" vertical="center"/>
      <protection locked="0" hidden="1"/>
    </xf>
    <xf numFmtId="42" fontId="11" fillId="15" borderId="11" xfId="18" applyNumberFormat="1" applyFont="1" applyFill="1" applyBorder="1" applyAlignment="1" applyProtection="1">
      <alignment horizontal="center" vertical="center"/>
      <protection locked="0" hidden="1"/>
    </xf>
  </cellXfs>
  <cellStyles count="24">
    <cellStyle name="bsbody" xfId="1"/>
    <cellStyle name="bsfoot" xfId="2"/>
    <cellStyle name="bshead" xfId="3"/>
    <cellStyle name="Currency" xfId="23" builtinId="4"/>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1">
    <dxf>
      <fill>
        <patternFill>
          <bgColor theme="4" tint="0.79998168889431442"/>
        </patternFill>
      </fill>
    </dxf>
  </dxfs>
  <tableStyles count="1" defaultTableStyle="TableStyleMedium9">
    <tableStyle name="Table Style 1" pivot="0" count="1">
      <tableStyleElement type="first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00FF00"/>
      <color rgb="FFAEF280"/>
      <color rgb="FFFF0000"/>
      <color rgb="FFFF6969"/>
      <color rgb="FF00FF64"/>
      <color rgb="FFFAA892"/>
      <color rgb="FFDCE6F1"/>
      <color rgb="FFE6F0FB"/>
      <color rgb="FFF97B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S172"/>
  <sheetViews>
    <sheetView tabSelected="1" workbookViewId="0">
      <selection activeCell="C3" sqref="C3:D3"/>
    </sheetView>
  </sheetViews>
  <sheetFormatPr baseColWidth="10" defaultColWidth="0" defaultRowHeight="409.6" zeroHeight="1"/>
  <cols>
    <col min="1" max="1" width="44.1640625" style="1" customWidth="1"/>
    <col min="2" max="4" width="12.6640625" style="1" customWidth="1"/>
    <col min="5" max="6" width="1.5" style="1" customWidth="1"/>
    <col min="7" max="7" width="26.6640625" style="1" hidden="1" customWidth="1"/>
    <col min="8" max="13" width="8.83203125" style="1" hidden="1" customWidth="1"/>
    <col min="14" max="19" width="0" style="1" hidden="1" customWidth="1"/>
    <col min="20" max="16384" width="8.83203125" style="1" hidden="1"/>
  </cols>
  <sheetData>
    <row r="1" spans="1:19" s="2" customFormat="1" ht="127.5" customHeight="1">
      <c r="A1" s="63" t="s">
        <v>29</v>
      </c>
      <c r="B1" s="63"/>
      <c r="C1" s="63"/>
      <c r="D1" s="63"/>
      <c r="E1" s="19"/>
      <c r="F1" s="5"/>
      <c r="G1" s="46"/>
      <c r="H1" s="46"/>
      <c r="I1" s="46"/>
      <c r="J1" s="46"/>
      <c r="K1" s="46"/>
      <c r="L1" s="46"/>
      <c r="M1" s="46"/>
      <c r="N1" s="47"/>
      <c r="O1" s="47"/>
      <c r="P1" s="47"/>
      <c r="Q1" s="47"/>
      <c r="R1" s="47"/>
      <c r="S1" s="47"/>
    </row>
    <row r="2" spans="1:19" ht="24" customHeight="1">
      <c r="A2" s="4"/>
      <c r="B2" s="4"/>
      <c r="C2" s="4"/>
      <c r="D2" s="4"/>
      <c r="E2" s="5"/>
      <c r="F2" s="5"/>
      <c r="G2" s="46"/>
      <c r="H2" s="46"/>
      <c r="I2" s="46"/>
      <c r="J2" s="46"/>
      <c r="K2" s="46"/>
      <c r="L2" s="46"/>
      <c r="M2" s="46"/>
      <c r="N2" s="48"/>
      <c r="O2" s="48"/>
      <c r="P2" s="48"/>
      <c r="Q2" s="48"/>
      <c r="R2" s="48"/>
      <c r="S2" s="48"/>
    </row>
    <row r="3" spans="1:19" s="3" customFormat="1" ht="24" customHeight="1">
      <c r="A3" s="8" t="s">
        <v>1</v>
      </c>
      <c r="B3" s="49" t="s">
        <v>0</v>
      </c>
      <c r="C3" s="66"/>
      <c r="D3" s="67"/>
      <c r="E3" s="20"/>
      <c r="F3" s="6"/>
      <c r="G3" s="50"/>
      <c r="H3" s="51">
        <f>IF($C$3="FIFO",1,IF($C$3="LIFO",2,IF($C$3="Weighted-average",3,)))</f>
        <v>0</v>
      </c>
      <c r="I3" s="50"/>
      <c r="J3" s="50"/>
      <c r="K3" s="50"/>
      <c r="L3" s="50"/>
      <c r="M3" s="50"/>
      <c r="N3" s="52"/>
      <c r="O3" s="52"/>
      <c r="P3" s="52"/>
      <c r="Q3" s="52"/>
      <c r="R3" s="52"/>
      <c r="S3" s="52"/>
    </row>
    <row r="4" spans="1:19" ht="24" customHeight="1">
      <c r="A4" s="7" t="s">
        <v>0</v>
      </c>
      <c r="B4" s="24"/>
      <c r="C4" s="24"/>
      <c r="D4" s="4"/>
      <c r="E4" s="5"/>
      <c r="F4" s="5"/>
      <c r="G4" s="46"/>
      <c r="H4" s="46"/>
      <c r="I4" s="46"/>
      <c r="J4" s="46"/>
      <c r="K4" s="46"/>
      <c r="L4" s="46"/>
      <c r="M4" s="46"/>
      <c r="N4" s="48"/>
      <c r="O4" s="48"/>
      <c r="P4" s="48"/>
      <c r="Q4" s="48"/>
      <c r="R4" s="48"/>
      <c r="S4" s="48"/>
    </row>
    <row r="5" spans="1:19" s="3" customFormat="1" ht="24" customHeight="1">
      <c r="A5" s="8" t="s">
        <v>2</v>
      </c>
      <c r="B5" s="49" t="s">
        <v>0</v>
      </c>
      <c r="C5" s="49" t="s">
        <v>0</v>
      </c>
      <c r="D5" s="29">
        <v>0</v>
      </c>
      <c r="E5" s="20"/>
      <c r="F5" s="6"/>
      <c r="G5" s="50"/>
      <c r="H5" s="50"/>
      <c r="I5" s="50"/>
      <c r="J5" s="50"/>
      <c r="K5" s="50"/>
      <c r="L5" s="50"/>
      <c r="M5" s="50"/>
      <c r="N5" s="52"/>
      <c r="O5" s="52"/>
      <c r="P5" s="52"/>
      <c r="Q5" s="52"/>
      <c r="R5" s="52"/>
      <c r="S5" s="52"/>
    </row>
    <row r="6" spans="1:19" ht="24" customHeight="1">
      <c r="A6" s="7" t="s">
        <v>0</v>
      </c>
      <c r="B6" s="4"/>
      <c r="C6" s="4"/>
      <c r="D6" s="4"/>
      <c r="E6" s="5"/>
      <c r="F6" s="5"/>
      <c r="G6" s="46"/>
      <c r="H6" s="46"/>
      <c r="I6" s="46" t="s">
        <v>24</v>
      </c>
      <c r="J6" s="53">
        <f>B20-D5</f>
        <v>0</v>
      </c>
      <c r="K6" s="46"/>
      <c r="L6" s="46"/>
      <c r="M6" s="46"/>
      <c r="N6" s="48"/>
      <c r="O6" s="48"/>
      <c r="P6" s="48"/>
      <c r="Q6" s="48"/>
      <c r="R6" s="48"/>
      <c r="S6" s="48"/>
    </row>
    <row r="7" spans="1:19" s="4" customFormat="1" ht="24" customHeight="1" thickBot="1">
      <c r="A7" s="62" t="s">
        <v>7</v>
      </c>
      <c r="B7" s="62"/>
      <c r="C7" s="62"/>
      <c r="D7" s="62"/>
      <c r="E7" s="14"/>
    </row>
    <row r="8" spans="1:19" ht="24" customHeight="1">
      <c r="A8" s="12" t="s">
        <v>0</v>
      </c>
      <c r="B8" s="13" t="s">
        <v>5</v>
      </c>
      <c r="C8" s="13" t="s">
        <v>6</v>
      </c>
      <c r="D8" s="13" t="s">
        <v>18</v>
      </c>
      <c r="E8" s="21"/>
      <c r="F8" s="5"/>
      <c r="G8" s="46"/>
      <c r="H8" s="46"/>
      <c r="I8" s="46" t="s">
        <v>20</v>
      </c>
      <c r="J8" s="46" t="s">
        <v>25</v>
      </c>
      <c r="K8" s="46" t="s">
        <v>26</v>
      </c>
      <c r="L8" s="46"/>
      <c r="M8" s="46" t="s">
        <v>21</v>
      </c>
      <c r="N8" s="46" t="s">
        <v>27</v>
      </c>
      <c r="O8" s="46" t="s">
        <v>28</v>
      </c>
      <c r="P8" s="48"/>
      <c r="Q8" s="48"/>
      <c r="R8" s="48"/>
      <c r="S8" s="48"/>
    </row>
    <row r="9" spans="1:19" s="4" customFormat="1" ht="24" customHeight="1">
      <c r="A9" s="12" t="s">
        <v>3</v>
      </c>
      <c r="B9" s="30">
        <v>0</v>
      </c>
      <c r="C9" s="27">
        <v>0</v>
      </c>
      <c r="D9" s="54">
        <f>B9*C9</f>
        <v>0</v>
      </c>
      <c r="E9" s="21"/>
      <c r="I9" s="4">
        <f>IF(B9&lt;=J6,B9,IF(B9&gt;J6,J6,))</f>
        <v>0</v>
      </c>
      <c r="J9" s="4">
        <f>I9</f>
        <v>0</v>
      </c>
      <c r="K9" s="28">
        <f>B9-I9</f>
        <v>0</v>
      </c>
      <c r="M9" s="4">
        <f t="shared" ref="M9:M17" si="0">IF((B9+N10)&lt;=$J$6,B9,IF((B9+N10)&gt;$J$6,$J$6-N10,))</f>
        <v>0</v>
      </c>
      <c r="N9" s="4">
        <f t="shared" ref="N9:N17" si="1">N10+M9</f>
        <v>0</v>
      </c>
      <c r="O9" s="28">
        <f>B9-M9</f>
        <v>0</v>
      </c>
    </row>
    <row r="10" spans="1:19" s="4" customFormat="1" ht="24" customHeight="1">
      <c r="A10" s="12" t="s">
        <v>4</v>
      </c>
      <c r="B10" s="30">
        <v>0</v>
      </c>
      <c r="C10" s="26">
        <v>0</v>
      </c>
      <c r="D10" s="55">
        <f t="shared" ref="D10:D19" si="2">B10*C10</f>
        <v>0</v>
      </c>
      <c r="E10" s="21"/>
      <c r="I10" s="4">
        <f>IF((B10+J9)&lt;=$J$6,B10,IF((B10+J9)&gt;$J$6,$J$6-J9,))</f>
        <v>0</v>
      </c>
      <c r="J10" s="4">
        <f>I10+J9</f>
        <v>0</v>
      </c>
      <c r="K10" s="28">
        <f t="shared" ref="K10:K19" si="3">B10-I10</f>
        <v>0</v>
      </c>
      <c r="M10" s="4">
        <f t="shared" si="0"/>
        <v>0</v>
      </c>
      <c r="N10" s="4">
        <f t="shared" si="1"/>
        <v>0</v>
      </c>
      <c r="O10" s="28">
        <f t="shared" ref="O10:O19" si="4">B10-M10</f>
        <v>0</v>
      </c>
    </row>
    <row r="11" spans="1:19" s="4" customFormat="1" ht="24" customHeight="1">
      <c r="A11" s="12" t="s">
        <v>9</v>
      </c>
      <c r="B11" s="30">
        <v>0</v>
      </c>
      <c r="C11" s="26">
        <v>0</v>
      </c>
      <c r="D11" s="55">
        <f t="shared" si="2"/>
        <v>0</v>
      </c>
      <c r="E11" s="21"/>
      <c r="I11" s="4">
        <f>IF((B11+J10)&lt;=$J$6,B11,IF((B11+J10)&gt;$J$6,$J$6-J10,))</f>
        <v>0</v>
      </c>
      <c r="J11" s="4">
        <f t="shared" ref="J11:J19" si="5">I11+J10</f>
        <v>0</v>
      </c>
      <c r="K11" s="28">
        <f t="shared" si="3"/>
        <v>0</v>
      </c>
      <c r="M11" s="4">
        <f t="shared" si="0"/>
        <v>0</v>
      </c>
      <c r="N11" s="4">
        <f t="shared" si="1"/>
        <v>0</v>
      </c>
      <c r="O11" s="28">
        <f t="shared" si="4"/>
        <v>0</v>
      </c>
    </row>
    <row r="12" spans="1:19" s="4" customFormat="1" ht="24" customHeight="1">
      <c r="A12" s="12" t="s">
        <v>10</v>
      </c>
      <c r="B12" s="30">
        <v>0</v>
      </c>
      <c r="C12" s="26">
        <v>0</v>
      </c>
      <c r="D12" s="55">
        <f t="shared" si="2"/>
        <v>0</v>
      </c>
      <c r="E12" s="21"/>
      <c r="I12" s="4">
        <f t="shared" ref="I12:I19" si="6">IF((B12+J11)&lt;=$J$6,B12,IF((B12+J11)&gt;$J$6,$J$6-J11,))</f>
        <v>0</v>
      </c>
      <c r="J12" s="4">
        <f t="shared" si="5"/>
        <v>0</v>
      </c>
      <c r="K12" s="28">
        <f t="shared" si="3"/>
        <v>0</v>
      </c>
      <c r="M12" s="4">
        <f t="shared" si="0"/>
        <v>0</v>
      </c>
      <c r="N12" s="4">
        <f t="shared" si="1"/>
        <v>0</v>
      </c>
      <c r="O12" s="28">
        <f t="shared" si="4"/>
        <v>0</v>
      </c>
    </row>
    <row r="13" spans="1:19" s="4" customFormat="1" ht="24" customHeight="1">
      <c r="A13" s="12" t="s">
        <v>11</v>
      </c>
      <c r="B13" s="30">
        <v>0</v>
      </c>
      <c r="C13" s="26">
        <v>0</v>
      </c>
      <c r="D13" s="55">
        <f t="shared" si="2"/>
        <v>0</v>
      </c>
      <c r="E13" s="21"/>
      <c r="I13" s="4">
        <f t="shared" si="6"/>
        <v>0</v>
      </c>
      <c r="J13" s="4">
        <f t="shared" si="5"/>
        <v>0</v>
      </c>
      <c r="K13" s="28">
        <f t="shared" si="3"/>
        <v>0</v>
      </c>
      <c r="M13" s="4">
        <f t="shared" si="0"/>
        <v>0</v>
      </c>
      <c r="N13" s="4">
        <f t="shared" si="1"/>
        <v>0</v>
      </c>
      <c r="O13" s="28">
        <f t="shared" si="4"/>
        <v>0</v>
      </c>
    </row>
    <row r="14" spans="1:19" s="4" customFormat="1" ht="24" customHeight="1">
      <c r="A14" s="12" t="s">
        <v>12</v>
      </c>
      <c r="B14" s="30">
        <v>0</v>
      </c>
      <c r="C14" s="26">
        <v>0</v>
      </c>
      <c r="D14" s="55">
        <f t="shared" si="2"/>
        <v>0</v>
      </c>
      <c r="E14" s="21"/>
      <c r="I14" s="4">
        <f t="shared" si="6"/>
        <v>0</v>
      </c>
      <c r="J14" s="4">
        <f t="shared" si="5"/>
        <v>0</v>
      </c>
      <c r="K14" s="28">
        <f t="shared" si="3"/>
        <v>0</v>
      </c>
      <c r="M14" s="4">
        <f t="shared" si="0"/>
        <v>0</v>
      </c>
      <c r="N14" s="4">
        <f t="shared" si="1"/>
        <v>0</v>
      </c>
      <c r="O14" s="28">
        <f t="shared" si="4"/>
        <v>0</v>
      </c>
    </row>
    <row r="15" spans="1:19" s="4" customFormat="1" ht="24" customHeight="1">
      <c r="A15" s="12" t="s">
        <v>13</v>
      </c>
      <c r="B15" s="30">
        <v>0</v>
      </c>
      <c r="C15" s="26">
        <v>0</v>
      </c>
      <c r="D15" s="55">
        <f t="shared" si="2"/>
        <v>0</v>
      </c>
      <c r="E15" s="21"/>
      <c r="I15" s="4">
        <f t="shared" si="6"/>
        <v>0</v>
      </c>
      <c r="J15" s="4">
        <f t="shared" si="5"/>
        <v>0</v>
      </c>
      <c r="K15" s="28">
        <f t="shared" si="3"/>
        <v>0</v>
      </c>
      <c r="M15" s="4">
        <f t="shared" si="0"/>
        <v>0</v>
      </c>
      <c r="N15" s="4">
        <f t="shared" si="1"/>
        <v>0</v>
      </c>
      <c r="O15" s="28">
        <f t="shared" si="4"/>
        <v>0</v>
      </c>
    </row>
    <row r="16" spans="1:19" s="4" customFormat="1" ht="24" customHeight="1">
      <c r="A16" s="12" t="s">
        <v>14</v>
      </c>
      <c r="B16" s="30">
        <v>0</v>
      </c>
      <c r="C16" s="26">
        <v>0</v>
      </c>
      <c r="D16" s="55">
        <f t="shared" si="2"/>
        <v>0</v>
      </c>
      <c r="E16" s="21"/>
      <c r="I16" s="4">
        <f t="shared" si="6"/>
        <v>0</v>
      </c>
      <c r="J16" s="4">
        <f t="shared" si="5"/>
        <v>0</v>
      </c>
      <c r="K16" s="28">
        <f t="shared" si="3"/>
        <v>0</v>
      </c>
      <c r="M16" s="4">
        <f t="shared" si="0"/>
        <v>0</v>
      </c>
      <c r="N16" s="4">
        <f t="shared" si="1"/>
        <v>0</v>
      </c>
      <c r="O16" s="28">
        <f t="shared" si="4"/>
        <v>0</v>
      </c>
    </row>
    <row r="17" spans="1:19" s="4" customFormat="1" ht="24" customHeight="1">
      <c r="A17" s="12" t="s">
        <v>15</v>
      </c>
      <c r="B17" s="30">
        <v>0</v>
      </c>
      <c r="C17" s="26">
        <v>0</v>
      </c>
      <c r="D17" s="55">
        <f t="shared" si="2"/>
        <v>0</v>
      </c>
      <c r="E17" s="21"/>
      <c r="I17" s="4">
        <f t="shared" si="6"/>
        <v>0</v>
      </c>
      <c r="J17" s="4">
        <f t="shared" si="5"/>
        <v>0</v>
      </c>
      <c r="K17" s="28">
        <f t="shared" si="3"/>
        <v>0</v>
      </c>
      <c r="M17" s="4">
        <f t="shared" si="0"/>
        <v>0</v>
      </c>
      <c r="N17" s="4">
        <f t="shared" si="1"/>
        <v>0</v>
      </c>
      <c r="O17" s="28">
        <f t="shared" si="4"/>
        <v>0</v>
      </c>
    </row>
    <row r="18" spans="1:19" s="4" customFormat="1" ht="24" customHeight="1">
      <c r="A18" s="12" t="s">
        <v>16</v>
      </c>
      <c r="B18" s="30">
        <v>0</v>
      </c>
      <c r="C18" s="26">
        <v>0</v>
      </c>
      <c r="D18" s="55">
        <f t="shared" si="2"/>
        <v>0</v>
      </c>
      <c r="E18" s="21"/>
      <c r="I18" s="4">
        <f t="shared" si="6"/>
        <v>0</v>
      </c>
      <c r="J18" s="4">
        <f t="shared" si="5"/>
        <v>0</v>
      </c>
      <c r="K18" s="28">
        <f t="shared" si="3"/>
        <v>0</v>
      </c>
      <c r="M18" s="4">
        <f>IF((B18+N19)&lt;=$J$6,B18,IF((B18+N19)&gt;$J$6,$J$6-N19,))</f>
        <v>0</v>
      </c>
      <c r="N18" s="4">
        <f>N19+M18</f>
        <v>0</v>
      </c>
      <c r="O18" s="28">
        <f t="shared" si="4"/>
        <v>0</v>
      </c>
    </row>
    <row r="19" spans="1:19" s="4" customFormat="1" ht="24" customHeight="1">
      <c r="A19" s="12" t="s">
        <v>17</v>
      </c>
      <c r="B19" s="30">
        <v>0</v>
      </c>
      <c r="C19" s="26">
        <v>0</v>
      </c>
      <c r="D19" s="56">
        <f t="shared" si="2"/>
        <v>0</v>
      </c>
      <c r="E19" s="21"/>
      <c r="I19" s="4">
        <f t="shared" si="6"/>
        <v>0</v>
      </c>
      <c r="J19" s="4">
        <f t="shared" si="5"/>
        <v>0</v>
      </c>
      <c r="K19" s="28">
        <f t="shared" si="3"/>
        <v>0</v>
      </c>
      <c r="M19" s="4">
        <f>IF(B19&lt;=$J$6,B19,IF(B19&gt;$J$6,$J$6,))</f>
        <v>0</v>
      </c>
      <c r="N19" s="4">
        <f>M19</f>
        <v>0</v>
      </c>
      <c r="O19" s="28">
        <f t="shared" si="4"/>
        <v>0</v>
      </c>
    </row>
    <row r="20" spans="1:19" s="4" customFormat="1" ht="24" customHeight="1">
      <c r="A20" s="25" t="s">
        <v>19</v>
      </c>
      <c r="B20" s="57">
        <f>SUM(B9:B19)</f>
        <v>0</v>
      </c>
      <c r="C20" s="13"/>
      <c r="D20" s="58">
        <f>SUM(D9:D19)</f>
        <v>0</v>
      </c>
      <c r="E20" s="21"/>
      <c r="I20" s="4">
        <f>SUM(I9:I19)</f>
        <v>0</v>
      </c>
      <c r="K20" s="28">
        <f>SUM(K9:K19)</f>
        <v>0</v>
      </c>
      <c r="M20" s="4">
        <f>SUM(M9:M19)</f>
        <v>0</v>
      </c>
      <c r="N20" s="4">
        <f>M20</f>
        <v>0</v>
      </c>
      <c r="O20" s="28">
        <f>SUM(O9:O19)</f>
        <v>0</v>
      </c>
    </row>
    <row r="21" spans="1:19" s="4" customFormat="1" ht="24" customHeight="1">
      <c r="A21" s="12" t="s">
        <v>23</v>
      </c>
      <c r="B21" s="59"/>
      <c r="C21" s="60" t="e">
        <f>D20/B20</f>
        <v>#DIV/0!</v>
      </c>
      <c r="D21" s="58"/>
      <c r="E21" s="21"/>
    </row>
    <row r="22" spans="1:19" s="4" customFormat="1" ht="24" customHeight="1" thickBot="1">
      <c r="A22" s="14"/>
      <c r="B22" s="14"/>
      <c r="C22" s="14"/>
      <c r="D22" s="14"/>
      <c r="E22" s="14"/>
    </row>
    <row r="23" spans="1:19" ht="44.25" customHeight="1">
      <c r="A23" s="7" t="s">
        <v>0</v>
      </c>
      <c r="B23" s="4"/>
      <c r="C23" s="4"/>
      <c r="D23" s="4"/>
      <c r="E23" s="5"/>
      <c r="F23" s="5"/>
      <c r="G23" s="46"/>
      <c r="H23" s="46"/>
      <c r="I23" s="46"/>
      <c r="J23" s="46"/>
      <c r="K23" s="46"/>
      <c r="L23" s="46"/>
      <c r="M23" s="46"/>
      <c r="N23" s="48"/>
      <c r="O23" s="48"/>
      <c r="P23" s="48"/>
      <c r="Q23" s="48"/>
      <c r="R23" s="48"/>
      <c r="S23" s="48"/>
    </row>
    <row r="24" spans="1:19" s="4" customFormat="1" ht="24" customHeight="1" thickBot="1">
      <c r="A24" s="65">
        <f>IF($C$3="FIFO","FIFO COST OF GOOD SOLD",IF($C$3="LIFO","LIFO COST OF GOODS SOLD",IF($C$3="Weighted-average","WEIGHTED-AVERAGE COST OF GOODS SOLD",)))</f>
        <v>0</v>
      </c>
      <c r="B24" s="65"/>
      <c r="C24" s="65"/>
      <c r="D24" s="65"/>
      <c r="E24" s="18"/>
    </row>
    <row r="25" spans="1:19" ht="24" customHeight="1">
      <c r="A25" s="16" t="s">
        <v>0</v>
      </c>
      <c r="B25" s="17" t="s">
        <v>5</v>
      </c>
      <c r="C25" s="17" t="s">
        <v>6</v>
      </c>
      <c r="D25" s="17" t="s">
        <v>8</v>
      </c>
      <c r="E25" s="23"/>
      <c r="F25" s="5"/>
      <c r="G25" s="46"/>
      <c r="H25" s="46"/>
      <c r="I25" s="46"/>
      <c r="J25" s="46"/>
      <c r="K25" s="46"/>
      <c r="L25" s="46"/>
      <c r="M25" s="46"/>
      <c r="N25" s="48"/>
      <c r="O25" s="48"/>
      <c r="P25" s="48"/>
      <c r="Q25" s="48"/>
      <c r="R25" s="48"/>
      <c r="S25" s="48"/>
    </row>
    <row r="26" spans="1:19" s="4" customFormat="1" ht="24" customHeight="1">
      <c r="A26" s="16">
        <f>IF($C$3="FIFO","From beginning inventory",IF($C$3="LIFO","From tenth purchase",IF($C$3="Weighted-average","Weighted-average cost of units sold",)))</f>
        <v>0</v>
      </c>
      <c r="B26" s="31">
        <f>IF($C$3="FIFO", I9,IF($C$3="LIFO",M19,IF($C$3="Weighted-average",B20-D5,)))</f>
        <v>0</v>
      </c>
      <c r="C26" s="32">
        <f>IF($C$3="FIFO", C9,IF($C$3="LIFO",C19,IF($C$3="Weighted-average",$C$21,)))</f>
        <v>0</v>
      </c>
      <c r="D26" s="17">
        <f>B26*C26</f>
        <v>0</v>
      </c>
      <c r="E26" s="23"/>
    </row>
    <row r="27" spans="1:19" s="4" customFormat="1" ht="24" customHeight="1">
      <c r="A27" s="16">
        <f>IF($C$3="FIFO","From first purchase",IF($C$3="LIFO","From ninth purchase",IF($C$3="Weighted-average","",)))</f>
        <v>0</v>
      </c>
      <c r="B27" s="31">
        <f>IF($C$3="FIFO", I10,IF($C$3="LIFO",M18,IF($C$3="Weighted-average", ,)))</f>
        <v>0</v>
      </c>
      <c r="C27" s="33">
        <f>IF($C$3="FIFO", C10,IF($C$3="LIFO",C18,IF($C$3="Weighted-average",$C$21,)))</f>
        <v>0</v>
      </c>
      <c r="D27" s="34">
        <f t="shared" ref="D27:D36" si="7">B27*C27</f>
        <v>0</v>
      </c>
      <c r="E27" s="23"/>
    </row>
    <row r="28" spans="1:19" s="4" customFormat="1" ht="24" customHeight="1">
      <c r="A28" s="16">
        <f>IF($C$3="FIFO","From second purchase",IF($C$3="LIFO","From eighth purchase",IF($C$3="Weighted-average","",)))</f>
        <v>0</v>
      </c>
      <c r="B28" s="31">
        <f>IF($C$3="FIFO", I11,IF($C$3="LIFO",M17,IF($C$3="Weighted-average", ,)))</f>
        <v>0</v>
      </c>
      <c r="C28" s="33">
        <f>IF($C$3="FIFO", C11,IF($C$3="LIFO",C17,IF($C$3="Weighted-average",$C$21,)))</f>
        <v>0</v>
      </c>
      <c r="D28" s="34">
        <f t="shared" si="7"/>
        <v>0</v>
      </c>
      <c r="E28" s="23"/>
    </row>
    <row r="29" spans="1:19" s="4" customFormat="1" ht="24" customHeight="1">
      <c r="A29" s="16">
        <f>IF($C$3="FIFO","From third purchase",IF($C$3="LIFO","From seventh purchase",IF($C$3="Weighted-average","",)))</f>
        <v>0</v>
      </c>
      <c r="B29" s="31">
        <f>IF($C$3="FIFO", I12,IF($C$3="LIFO",M16,IF($C$3="Weighted-average", ,)))</f>
        <v>0</v>
      </c>
      <c r="C29" s="33">
        <f>IF($C$3="FIFO", C12,IF($C$3="LIFO",C16,IF($C$3="Weighted-average",$C$21,)))</f>
        <v>0</v>
      </c>
      <c r="D29" s="34">
        <f t="shared" si="7"/>
        <v>0</v>
      </c>
      <c r="E29" s="23"/>
    </row>
    <row r="30" spans="1:19" s="4" customFormat="1" ht="24" customHeight="1">
      <c r="A30" s="16">
        <f>IF($C$3="FIFO","From fourth purchase",IF($C$3="LIFO","From fifth purchase",IF($C$3="Weighted-average","",)))</f>
        <v>0</v>
      </c>
      <c r="B30" s="31">
        <f>IF($C$3="FIFO", I13,IF($C$3="LIFO",M15,IF($C$3="Weighted-average", ,)))</f>
        <v>0</v>
      </c>
      <c r="C30" s="33">
        <f>IF($C$3="FIFO", C13,IF($C$3="LIFO",C15,IF($C$3="Weighted-average",$C$21,)))</f>
        <v>0</v>
      </c>
      <c r="D30" s="34">
        <f t="shared" si="7"/>
        <v>0</v>
      </c>
      <c r="E30" s="23"/>
    </row>
    <row r="31" spans="1:19" s="4" customFormat="1" ht="24" customHeight="1">
      <c r="A31" s="16">
        <f>IF($C$3="FIFO","From fifth purchase",IF($C$3="LIFO","From fifth purchase",IF($C$3="Weighted-average","",)))</f>
        <v>0</v>
      </c>
      <c r="B31" s="31">
        <f>IF($C$3="FIFO", I14,IF($C$3="LIFO",M14,IF($C$3="Weighted-average", ,)))</f>
        <v>0</v>
      </c>
      <c r="C31" s="33">
        <f>IF($C$3="FIFO", C14,IF($C$3="LIFO",C14,IF($C$3="Weighted-average",$C$21,)))</f>
        <v>0</v>
      </c>
      <c r="D31" s="34">
        <f t="shared" si="7"/>
        <v>0</v>
      </c>
      <c r="E31" s="23"/>
    </row>
    <row r="32" spans="1:19" s="4" customFormat="1" ht="24" customHeight="1">
      <c r="A32" s="16">
        <f>IF($C$3="FIFO","From sixth purchase",IF($C$3="LIFO","From fourth purchase",IF($C$3="Weighted-average","",)))</f>
        <v>0</v>
      </c>
      <c r="B32" s="31">
        <f>IF($C$3="FIFO", I15,IF($C$3="LIFO",M13,IF($C$3="Weighted-average", ,)))</f>
        <v>0</v>
      </c>
      <c r="C32" s="33">
        <f>IF($C$3="FIFO", C15,IF($C$3="LIFO",C13,IF($C$3="Weighted-average",$C$21,)))</f>
        <v>0</v>
      </c>
      <c r="D32" s="34">
        <f t="shared" si="7"/>
        <v>0</v>
      </c>
      <c r="E32" s="23"/>
    </row>
    <row r="33" spans="1:19" s="4" customFormat="1" ht="24" customHeight="1">
      <c r="A33" s="16">
        <f>IF($C$3="FIFO","From seventh purchase",IF($C$3="LIFO","From second purchase",IF($C$3="Weighted-average","",)))</f>
        <v>0</v>
      </c>
      <c r="B33" s="31">
        <f>IF($C$3="FIFO", I16,IF($C$3="LIFO",M12,IF($C$3="Weighted-average", ,)))</f>
        <v>0</v>
      </c>
      <c r="C33" s="33">
        <f>IF($C$3="FIFO", C16,IF($C$3="LIFO",C12,IF($C$3="Weighted-average",$C$21,)))</f>
        <v>0</v>
      </c>
      <c r="D33" s="34">
        <f t="shared" si="7"/>
        <v>0</v>
      </c>
      <c r="E33" s="23"/>
    </row>
    <row r="34" spans="1:19" s="4" customFormat="1" ht="24" customHeight="1">
      <c r="A34" s="16">
        <f>IF($C$3="FIFO","From eighth purchase",IF($C$3="LIFO","From second purchase",IF($C$3="Weighted-average","",)))</f>
        <v>0</v>
      </c>
      <c r="B34" s="31">
        <f>IF($C$3="FIFO", I17,IF($C$3="LIFO",M11,IF($C$3="Weighted-average", ,)))</f>
        <v>0</v>
      </c>
      <c r="C34" s="33">
        <f>IF($C$3="FIFO", C17,IF($C$3="LIFO",C11,IF($C$3="Weighted-average",$C$21,)))</f>
        <v>0</v>
      </c>
      <c r="D34" s="34">
        <f t="shared" si="7"/>
        <v>0</v>
      </c>
      <c r="E34" s="23"/>
    </row>
    <row r="35" spans="1:19" s="4" customFormat="1" ht="24" customHeight="1">
      <c r="A35" s="16">
        <f>IF($C$3="FIFO","From ninth purchase",IF($C$3="LIFO","From first purchase",IF($C$3="Weighted-average","",)))</f>
        <v>0</v>
      </c>
      <c r="B35" s="31">
        <f>IF($C$3="FIFO", I18,IF($C$3="LIFO",M10,IF($C$3="Weighted-average", ,)))</f>
        <v>0</v>
      </c>
      <c r="C35" s="33">
        <f>IF($C$3="FIFO", C18,IF($C$3="LIFO",C10,IF($C$3="Weighted-average",$C$21,)))</f>
        <v>0</v>
      </c>
      <c r="D35" s="34">
        <f t="shared" si="7"/>
        <v>0</v>
      </c>
      <c r="E35" s="23"/>
    </row>
    <row r="36" spans="1:19" s="4" customFormat="1" ht="24" customHeight="1">
      <c r="A36" s="16">
        <f>IF($C$3="FIFO","From tenth purchase",IF($C$3="LIFO","From beginning inventory",IF($C$3="Weighted-average","",)))</f>
        <v>0</v>
      </c>
      <c r="B36" s="35">
        <f>IF($C$3="FIFO", I19,IF($C$3="LIFO",M9,IF($C$3="Weighted-average", ,)))</f>
        <v>0</v>
      </c>
      <c r="C36" s="33">
        <f>IF($C$3="FIFO", C19,IF($C$3="LIFO",C9,IF($C$3="Weighted-average",$C$21,)))</f>
        <v>0</v>
      </c>
      <c r="D36" s="37">
        <f t="shared" si="7"/>
        <v>0</v>
      </c>
      <c r="E36" s="23"/>
    </row>
    <row r="37" spans="1:19" s="4" customFormat="1" ht="24" customHeight="1" thickBot="1">
      <c r="A37" s="18"/>
      <c r="B37" s="36">
        <f>SUM(B26:B36)</f>
        <v>0</v>
      </c>
      <c r="C37" s="18"/>
      <c r="D37" s="38">
        <f>SUM(D26:D36)</f>
        <v>0</v>
      </c>
      <c r="E37" s="18"/>
    </row>
    <row r="38" spans="1:19" ht="44.25" customHeight="1">
      <c r="A38" s="48"/>
      <c r="B38" s="48"/>
      <c r="C38" s="48"/>
      <c r="D38" s="48"/>
      <c r="E38" s="48"/>
      <c r="F38" s="48"/>
      <c r="G38" s="48"/>
      <c r="H38" s="48"/>
      <c r="I38" s="48"/>
      <c r="J38" s="48"/>
      <c r="K38" s="48"/>
      <c r="L38" s="48"/>
      <c r="M38" s="48"/>
      <c r="N38" s="48"/>
      <c r="O38" s="48"/>
      <c r="P38" s="48"/>
      <c r="Q38" s="48"/>
      <c r="R38" s="48"/>
      <c r="S38" s="48"/>
    </row>
    <row r="39" spans="1:19" s="4" customFormat="1" ht="24" customHeight="1" thickBot="1">
      <c r="A39" s="64">
        <f>IF($C$3="FIFO","FIFO ENDING INVENTORY",IF($C$3="LIFO","LIFO ENDING INVENTORY",IF($C$3="Weighted-average","WEIGHTED-AVERAGE ENDING INVENTORY",)))</f>
        <v>0</v>
      </c>
      <c r="B39" s="64"/>
      <c r="C39" s="64"/>
      <c r="D39" s="64"/>
      <c r="E39" s="15"/>
    </row>
    <row r="40" spans="1:19" ht="24" customHeight="1">
      <c r="A40" s="10" t="s">
        <v>0</v>
      </c>
      <c r="B40" s="11" t="s">
        <v>5</v>
      </c>
      <c r="C40" s="11" t="s">
        <v>6</v>
      </c>
      <c r="D40" s="11" t="s">
        <v>8</v>
      </c>
      <c r="E40" s="22"/>
      <c r="F40" s="5"/>
      <c r="G40" s="46"/>
      <c r="H40" s="46"/>
      <c r="I40" s="46"/>
      <c r="J40" s="46"/>
      <c r="K40" s="46"/>
      <c r="L40" s="46"/>
      <c r="M40" s="46"/>
      <c r="N40" s="48"/>
      <c r="O40" s="48"/>
      <c r="P40" s="48"/>
      <c r="Q40" s="48"/>
      <c r="R40" s="48"/>
      <c r="S40" s="48"/>
    </row>
    <row r="41" spans="1:19" s="4" customFormat="1" ht="24" customHeight="1">
      <c r="A41" s="10">
        <f>IF($C$3="FIFO","From beginning inventory",IF($C$3="LIFO","From tenth purchase",IF($C$3="Weighted-average","Weighted-average cost of ending units",)))</f>
        <v>0</v>
      </c>
      <c r="B41" s="44">
        <f>IF($C$3="FIFO",K9,IF($C$3="LIFO",O19,IF($C$3="Weighted-average",B20-B26,)))</f>
        <v>0</v>
      </c>
      <c r="C41" s="61">
        <f>C26</f>
        <v>0</v>
      </c>
      <c r="D41" s="11">
        <f>B41*C41</f>
        <v>0</v>
      </c>
      <c r="E41" s="22"/>
    </row>
    <row r="42" spans="1:19" s="4" customFormat="1" ht="24" customHeight="1">
      <c r="A42" s="10">
        <f>IF($C$3="FIFO","From first purchase",IF($C$3="LIFO","From ninth purchase",IF($C$3="Weighted-average","",)))</f>
        <v>0</v>
      </c>
      <c r="B42" s="44">
        <f>IF($C$3="FIFO",K10,IF($C$3="LIFO",O18,IF($C$3="Weighted-average",,)))</f>
        <v>0</v>
      </c>
      <c r="C42" s="40">
        <f t="shared" ref="C42:C51" si="8">C27</f>
        <v>0</v>
      </c>
      <c r="D42" s="41">
        <f t="shared" ref="D42:D51" si="9">B42*C42</f>
        <v>0</v>
      </c>
      <c r="E42" s="22"/>
    </row>
    <row r="43" spans="1:19" s="4" customFormat="1" ht="24" customHeight="1">
      <c r="A43" s="10">
        <f>IF($C$3="FIFO","From second purchase",IF($C$3="LIFO","From eighth purchase",IF($C$3="Weighted-average","",)))</f>
        <v>0</v>
      </c>
      <c r="B43" s="44">
        <f>IF($C$3="FIFO",K11,IF($C$3="LIFO",O17,IF($C$3="Weighted-average",,)))</f>
        <v>0</v>
      </c>
      <c r="C43" s="40">
        <f t="shared" si="8"/>
        <v>0</v>
      </c>
      <c r="D43" s="41">
        <f t="shared" si="9"/>
        <v>0</v>
      </c>
      <c r="E43" s="22"/>
    </row>
    <row r="44" spans="1:19" s="4" customFormat="1" ht="24" customHeight="1">
      <c r="A44" s="10">
        <f>IF($C$3="FIFO","From third purchase",IF($C$3="LIFO","From seventh purchase",IF($C$3="Weighted-average","",)))</f>
        <v>0</v>
      </c>
      <c r="B44" s="44">
        <f>IF($C$3="FIFO",K12,IF($C$3="LIFO",O16,IF($C$3="Weighted-average",,)))</f>
        <v>0</v>
      </c>
      <c r="C44" s="40">
        <f t="shared" si="8"/>
        <v>0</v>
      </c>
      <c r="D44" s="41">
        <f t="shared" si="9"/>
        <v>0</v>
      </c>
      <c r="E44" s="22"/>
    </row>
    <row r="45" spans="1:19" s="4" customFormat="1" ht="24" customHeight="1">
      <c r="A45" s="10">
        <f>IF($C$3="FIFO","From fourth purchase",IF($C$3="LIFO","From fifth purchase",IF($C$3="Weighted-average","",)))</f>
        <v>0</v>
      </c>
      <c r="B45" s="44">
        <f>IF($C$3="FIFO",K13,IF($C$3="LIFO",O15,IF($C$3="Weighted-average",,)))</f>
        <v>0</v>
      </c>
      <c r="C45" s="40">
        <f t="shared" si="8"/>
        <v>0</v>
      </c>
      <c r="D45" s="41">
        <f t="shared" si="9"/>
        <v>0</v>
      </c>
      <c r="E45" s="22"/>
    </row>
    <row r="46" spans="1:19" s="4" customFormat="1" ht="24" customHeight="1">
      <c r="A46" s="10">
        <f>IF($C$3="FIFO","From fifth purchase",IF($C$3="LIFO","From fifth purchase",IF($C$3="Weighted-average","",)))</f>
        <v>0</v>
      </c>
      <c r="B46" s="44">
        <f>IF($C$3="FIFO",K14,IF($C$3="LIFO",O14,IF($C$3="Weighted-average",,)))</f>
        <v>0</v>
      </c>
      <c r="C46" s="40">
        <f t="shared" si="8"/>
        <v>0</v>
      </c>
      <c r="D46" s="41">
        <f t="shared" si="9"/>
        <v>0</v>
      </c>
      <c r="E46" s="22"/>
    </row>
    <row r="47" spans="1:19" s="4" customFormat="1" ht="24" customHeight="1">
      <c r="A47" s="10">
        <f>IF($C$3="FIFO","From sixth purchase",IF($C$3="LIFO","From fourth purchase",IF($C$3="Weighted-average","",)))</f>
        <v>0</v>
      </c>
      <c r="B47" s="44">
        <f>IF($C$3="FIFO",K15,IF($C$3="LIFO",O13,IF($C$3="Weighted-average",,)))</f>
        <v>0</v>
      </c>
      <c r="C47" s="40">
        <f t="shared" si="8"/>
        <v>0</v>
      </c>
      <c r="D47" s="41">
        <f t="shared" si="9"/>
        <v>0</v>
      </c>
      <c r="E47" s="22"/>
    </row>
    <row r="48" spans="1:19" s="4" customFormat="1" ht="24" customHeight="1">
      <c r="A48" s="10">
        <f>IF($C$3="FIFO","From seventh purchase",IF($C$3="LIFO","From second purchase",IF($C$3="Weighted-average","",)))</f>
        <v>0</v>
      </c>
      <c r="B48" s="44">
        <f>IF($C$3="FIFO",K16,IF($C$3="LIFO",O12,IF($C$3="Weighted-average",,)))</f>
        <v>0</v>
      </c>
      <c r="C48" s="40">
        <f t="shared" si="8"/>
        <v>0</v>
      </c>
      <c r="D48" s="41">
        <f t="shared" si="9"/>
        <v>0</v>
      </c>
      <c r="E48" s="22"/>
    </row>
    <row r="49" spans="1:19" s="4" customFormat="1" ht="24" customHeight="1">
      <c r="A49" s="10">
        <f>IF($C$3="FIFO","From eighth purchase",IF($C$3="LIFO","From second purchase",IF($C$3="Weighted-average","",)))</f>
        <v>0</v>
      </c>
      <c r="B49" s="44">
        <f>IF($C$3="FIFO",K17,IF($C$3="LIFO",O11,IF($C$3="Weighted-average",,)))</f>
        <v>0</v>
      </c>
      <c r="C49" s="40">
        <f t="shared" si="8"/>
        <v>0</v>
      </c>
      <c r="D49" s="41">
        <f t="shared" si="9"/>
        <v>0</v>
      </c>
      <c r="E49" s="22"/>
    </row>
    <row r="50" spans="1:19" s="4" customFormat="1" ht="24" customHeight="1">
      <c r="A50" s="10">
        <f>IF($C$3="FIFO","From ninth purchase",IF($C$3="LIFO","From first purchase",IF($C$3="Weighted-average","",)))</f>
        <v>0</v>
      </c>
      <c r="B50" s="44">
        <f>IF($C$3="FIFO",K18,IF($C$3="LIFO",O10,IF($C$3="Weighted-average",,)))</f>
        <v>0</v>
      </c>
      <c r="C50" s="40">
        <f t="shared" si="8"/>
        <v>0</v>
      </c>
      <c r="D50" s="41">
        <f t="shared" si="9"/>
        <v>0</v>
      </c>
      <c r="E50" s="22"/>
    </row>
    <row r="51" spans="1:19" s="4" customFormat="1" ht="24" customHeight="1">
      <c r="A51" s="10">
        <f>IF($C$3="FIFO","From tenth purchase",IF($C$3="LIFO","From beginning inventory",IF($C$3="Weighted-average","",)))</f>
        <v>0</v>
      </c>
      <c r="B51" s="45">
        <f>IF($C$3="FIFO",K19,IF($C$3="LIFO",O9,IF($C$3="Weighted-average",,)))</f>
        <v>0</v>
      </c>
      <c r="C51" s="40">
        <f t="shared" si="8"/>
        <v>0</v>
      </c>
      <c r="D51" s="42">
        <f t="shared" si="9"/>
        <v>0</v>
      </c>
      <c r="E51" s="22"/>
    </row>
    <row r="52" spans="1:19" s="4" customFormat="1" ht="24" customHeight="1" thickBot="1">
      <c r="A52" s="15"/>
      <c r="B52" s="39">
        <f>SUM(B41:B51)</f>
        <v>0</v>
      </c>
      <c r="C52" s="15"/>
      <c r="D52" s="43">
        <f>SUM(D41:D51)</f>
        <v>0</v>
      </c>
      <c r="E52" s="15"/>
    </row>
    <row r="53" spans="1:19" s="4" customFormat="1" ht="24" customHeight="1">
      <c r="A53" s="9"/>
      <c r="B53" s="9"/>
      <c r="C53" s="9"/>
      <c r="D53" s="9"/>
    </row>
    <row r="54" spans="1:19" ht="13" hidden="1">
      <c r="A54" s="48"/>
      <c r="B54" s="48"/>
      <c r="C54" s="48"/>
      <c r="D54" s="48"/>
      <c r="E54" s="48"/>
      <c r="F54" s="48"/>
      <c r="G54" s="48"/>
      <c r="H54" s="48"/>
      <c r="I54" s="48"/>
      <c r="J54" s="48"/>
      <c r="K54" s="48"/>
      <c r="L54" s="48"/>
      <c r="M54" s="48"/>
      <c r="N54" s="48"/>
      <c r="O54" s="48"/>
      <c r="P54" s="48"/>
      <c r="Q54" s="48"/>
      <c r="R54" s="48"/>
      <c r="S54" s="48"/>
    </row>
    <row r="55" spans="1:19" ht="13" hidden="1">
      <c r="A55" s="48"/>
      <c r="B55" s="48"/>
      <c r="C55" s="48"/>
      <c r="D55" s="48"/>
      <c r="E55" s="48"/>
      <c r="F55" s="48"/>
      <c r="G55" s="48"/>
      <c r="H55" s="48"/>
      <c r="I55" s="48"/>
      <c r="J55" s="48"/>
      <c r="K55" s="48"/>
      <c r="L55" s="48"/>
      <c r="M55" s="48"/>
      <c r="N55" s="48"/>
      <c r="O55" s="48"/>
      <c r="P55" s="48"/>
      <c r="Q55" s="48"/>
      <c r="R55" s="48"/>
      <c r="S55" s="48"/>
    </row>
    <row r="56" spans="1:19" ht="13" hidden="1">
      <c r="A56" s="48"/>
      <c r="B56" s="48"/>
      <c r="C56" s="48"/>
      <c r="D56" s="48"/>
      <c r="E56" s="48"/>
      <c r="F56" s="48"/>
      <c r="G56" s="48"/>
      <c r="H56" s="48"/>
      <c r="I56" s="48"/>
      <c r="J56" s="48"/>
      <c r="K56" s="48"/>
      <c r="L56" s="48"/>
      <c r="M56" s="48"/>
      <c r="N56" s="48"/>
      <c r="O56" s="48"/>
      <c r="P56" s="48"/>
      <c r="Q56" s="48"/>
      <c r="R56" s="48"/>
      <c r="S56" s="48"/>
    </row>
    <row r="57" spans="1:19" ht="13" hidden="1">
      <c r="A57" s="48"/>
      <c r="B57" s="48"/>
      <c r="C57" s="48"/>
      <c r="D57" s="48"/>
      <c r="E57" s="48"/>
      <c r="F57" s="48"/>
      <c r="G57" s="48"/>
      <c r="H57" s="48"/>
      <c r="I57" s="48"/>
      <c r="J57" s="48"/>
      <c r="K57" s="48"/>
      <c r="L57" s="48"/>
      <c r="M57" s="48"/>
      <c r="N57" s="48"/>
      <c r="O57" s="48"/>
      <c r="P57" s="48"/>
      <c r="Q57" s="48"/>
      <c r="R57" s="48"/>
      <c r="S57" s="48"/>
    </row>
    <row r="58" spans="1:19" ht="13" hidden="1">
      <c r="A58" s="48"/>
      <c r="B58" s="48"/>
      <c r="C58" s="48"/>
      <c r="D58" s="48"/>
      <c r="E58" s="48"/>
      <c r="F58" s="48"/>
      <c r="G58" s="48"/>
      <c r="H58" s="48"/>
      <c r="I58" s="48"/>
      <c r="J58" s="48"/>
      <c r="K58" s="48"/>
      <c r="L58" s="48"/>
      <c r="M58" s="48"/>
      <c r="N58" s="48"/>
      <c r="O58" s="48"/>
      <c r="P58" s="48"/>
      <c r="Q58" s="48"/>
      <c r="R58" s="48"/>
      <c r="S58" s="48"/>
    </row>
    <row r="59" spans="1:19" ht="13" hidden="1">
      <c r="A59" s="48"/>
      <c r="B59" s="48"/>
      <c r="C59" s="48"/>
      <c r="D59" s="48"/>
      <c r="E59" s="48"/>
      <c r="F59" s="48"/>
      <c r="G59" s="48"/>
      <c r="H59" s="48"/>
      <c r="I59" s="48"/>
      <c r="J59" s="48"/>
      <c r="K59" s="48"/>
      <c r="L59" s="48"/>
      <c r="M59" s="48"/>
      <c r="N59" s="48"/>
      <c r="O59" s="48"/>
      <c r="P59" s="48"/>
      <c r="Q59" s="48"/>
      <c r="R59" s="48"/>
      <c r="S59" s="48"/>
    </row>
    <row r="60" spans="1:19" ht="13" hidden="1">
      <c r="A60" s="48"/>
      <c r="B60" s="48"/>
      <c r="C60" s="48"/>
      <c r="D60" s="48"/>
      <c r="E60" s="48"/>
      <c r="F60" s="48"/>
      <c r="G60" s="48"/>
      <c r="H60" s="48"/>
      <c r="I60" s="48"/>
      <c r="J60" s="48"/>
      <c r="K60" s="48"/>
      <c r="L60" s="48"/>
      <c r="M60" s="48"/>
      <c r="N60" s="48"/>
      <c r="O60" s="48"/>
      <c r="P60" s="48"/>
      <c r="Q60" s="48"/>
      <c r="R60" s="48"/>
      <c r="S60" s="48"/>
    </row>
    <row r="61" spans="1:19" ht="13" hidden="1">
      <c r="A61" s="48"/>
      <c r="B61" s="48"/>
      <c r="C61" s="48"/>
      <c r="D61" s="48"/>
      <c r="E61" s="48"/>
      <c r="F61" s="48"/>
      <c r="G61" s="48"/>
      <c r="H61" s="48"/>
      <c r="I61" s="48"/>
      <c r="J61" s="48"/>
      <c r="K61" s="48"/>
      <c r="L61" s="48"/>
      <c r="M61" s="48"/>
      <c r="N61" s="48"/>
      <c r="O61" s="48"/>
      <c r="P61" s="48"/>
      <c r="Q61" s="48"/>
      <c r="R61" s="48"/>
      <c r="S61" s="48"/>
    </row>
    <row r="62" spans="1:19" ht="13" hidden="1">
      <c r="A62" s="48"/>
      <c r="B62" s="48"/>
      <c r="C62" s="48"/>
      <c r="D62" s="48"/>
      <c r="E62" s="48"/>
      <c r="F62" s="48"/>
      <c r="G62" s="48"/>
      <c r="H62" s="48"/>
      <c r="I62" s="48"/>
      <c r="J62" s="48"/>
      <c r="K62" s="48"/>
      <c r="L62" s="48"/>
      <c r="M62" s="48"/>
      <c r="N62" s="48"/>
      <c r="O62" s="48"/>
      <c r="P62" s="48"/>
      <c r="Q62" s="48"/>
      <c r="R62" s="48"/>
      <c r="S62" s="48"/>
    </row>
    <row r="63" spans="1:19" ht="13" hidden="1">
      <c r="A63" s="48"/>
      <c r="B63" s="48"/>
      <c r="C63" s="48"/>
      <c r="D63" s="48"/>
      <c r="E63" s="48"/>
      <c r="F63" s="48"/>
      <c r="G63" s="48"/>
      <c r="H63" s="48"/>
      <c r="I63" s="48"/>
      <c r="J63" s="48"/>
      <c r="K63" s="48"/>
      <c r="L63" s="48"/>
      <c r="M63" s="48"/>
      <c r="N63" s="48"/>
      <c r="O63" s="48"/>
      <c r="P63" s="48"/>
      <c r="Q63" s="48"/>
      <c r="R63" s="48"/>
      <c r="S63" s="48"/>
    </row>
    <row r="64" spans="1:19" ht="13" hidden="1">
      <c r="A64" s="48"/>
      <c r="B64" s="48"/>
      <c r="C64" s="48"/>
      <c r="D64" s="48"/>
      <c r="E64" s="48"/>
      <c r="F64" s="48"/>
      <c r="G64" s="48"/>
      <c r="H64" s="48"/>
      <c r="I64" s="48"/>
      <c r="J64" s="48"/>
      <c r="K64" s="48"/>
      <c r="L64" s="48"/>
      <c r="M64" s="48"/>
      <c r="N64" s="48"/>
      <c r="O64" s="48"/>
      <c r="P64" s="48"/>
      <c r="Q64" s="48"/>
      <c r="R64" s="48"/>
      <c r="S64" s="48"/>
    </row>
    <row r="65" spans="1:19" ht="13" hidden="1">
      <c r="A65" s="48"/>
      <c r="B65" s="48"/>
      <c r="C65" s="48"/>
      <c r="D65" s="48"/>
      <c r="E65" s="48"/>
      <c r="F65" s="48"/>
      <c r="G65" s="48"/>
      <c r="H65" s="48"/>
      <c r="I65" s="48"/>
      <c r="J65" s="48"/>
      <c r="K65" s="48"/>
      <c r="L65" s="48"/>
      <c r="M65" s="48"/>
      <c r="N65" s="48"/>
      <c r="O65" s="48"/>
      <c r="P65" s="48"/>
      <c r="Q65" s="48"/>
      <c r="R65" s="48"/>
      <c r="S65" s="48"/>
    </row>
    <row r="66" spans="1:19" ht="13" hidden="1">
      <c r="A66" s="48" t="s">
        <v>20</v>
      </c>
      <c r="B66" s="48"/>
      <c r="C66" s="48"/>
      <c r="D66" s="48"/>
      <c r="E66" s="48"/>
      <c r="F66" s="48"/>
      <c r="G66" s="48"/>
      <c r="H66" s="48"/>
      <c r="I66" s="48"/>
      <c r="J66" s="48"/>
      <c r="K66" s="48"/>
      <c r="L66" s="48"/>
      <c r="M66" s="48"/>
      <c r="N66" s="48"/>
      <c r="O66" s="48"/>
      <c r="P66" s="48"/>
      <c r="Q66" s="48"/>
      <c r="R66" s="48"/>
      <c r="S66" s="48"/>
    </row>
    <row r="67" spans="1:19" ht="13" hidden="1">
      <c r="A67" s="48" t="s">
        <v>21</v>
      </c>
      <c r="B67" s="48"/>
      <c r="C67" s="48"/>
      <c r="D67" s="48"/>
      <c r="E67" s="48"/>
      <c r="F67" s="48"/>
      <c r="G67" s="48"/>
      <c r="H67" s="48"/>
      <c r="I67" s="48"/>
      <c r="J67" s="48"/>
      <c r="K67" s="48"/>
      <c r="L67" s="48"/>
      <c r="M67" s="48"/>
      <c r="N67" s="48"/>
      <c r="O67" s="48"/>
      <c r="P67" s="48"/>
      <c r="Q67" s="48"/>
      <c r="R67" s="48"/>
      <c r="S67" s="48"/>
    </row>
    <row r="68" spans="1:19" ht="13" hidden="1">
      <c r="A68" s="48" t="s">
        <v>22</v>
      </c>
      <c r="B68" s="48"/>
      <c r="C68" s="48"/>
      <c r="D68" s="48"/>
      <c r="E68" s="48"/>
      <c r="F68" s="48"/>
      <c r="G68" s="48"/>
      <c r="H68" s="48"/>
      <c r="I68" s="48"/>
      <c r="J68" s="48"/>
      <c r="K68" s="48"/>
      <c r="L68" s="48"/>
      <c r="M68" s="48"/>
      <c r="N68" s="48"/>
      <c r="O68" s="48"/>
      <c r="P68" s="48"/>
      <c r="Q68" s="48"/>
      <c r="R68" s="48"/>
      <c r="S68" s="48"/>
    </row>
    <row r="69" spans="1:19" ht="13" hidden="1">
      <c r="A69" s="48"/>
      <c r="B69" s="48"/>
      <c r="C69" s="48"/>
      <c r="D69" s="48"/>
      <c r="E69" s="48"/>
      <c r="F69" s="48"/>
      <c r="G69" s="48"/>
      <c r="H69" s="48"/>
      <c r="I69" s="48"/>
      <c r="J69" s="48"/>
      <c r="K69" s="48"/>
      <c r="L69" s="48"/>
      <c r="M69" s="48"/>
      <c r="N69" s="48"/>
      <c r="O69" s="48"/>
      <c r="P69" s="48"/>
      <c r="Q69" s="48"/>
      <c r="R69" s="48"/>
      <c r="S69" s="48"/>
    </row>
    <row r="70" spans="1:19" ht="13" hidden="1">
      <c r="A70" s="48"/>
      <c r="B70" s="48"/>
      <c r="C70" s="48"/>
      <c r="D70" s="48"/>
      <c r="E70" s="48"/>
      <c r="F70" s="48"/>
      <c r="G70" s="48"/>
      <c r="H70" s="48"/>
      <c r="I70" s="48"/>
      <c r="J70" s="48"/>
      <c r="K70" s="48"/>
      <c r="L70" s="48"/>
      <c r="M70" s="48"/>
      <c r="N70" s="48"/>
      <c r="O70" s="48"/>
      <c r="P70" s="48"/>
      <c r="Q70" s="48"/>
      <c r="R70" s="48"/>
      <c r="S70" s="48"/>
    </row>
    <row r="71" spans="1:19" ht="13" hidden="1">
      <c r="A71" s="48"/>
      <c r="B71" s="48"/>
      <c r="C71" s="48"/>
      <c r="D71" s="48"/>
      <c r="E71" s="48"/>
      <c r="F71" s="48"/>
      <c r="G71" s="48"/>
      <c r="H71" s="48"/>
      <c r="I71" s="48"/>
      <c r="J71" s="48"/>
      <c r="K71" s="48"/>
      <c r="L71" s="48"/>
      <c r="M71" s="48"/>
      <c r="N71" s="48"/>
      <c r="O71" s="48"/>
      <c r="P71" s="48"/>
      <c r="Q71" s="48"/>
      <c r="R71" s="48"/>
      <c r="S71" s="48"/>
    </row>
    <row r="72" spans="1:19" ht="13" hidden="1">
      <c r="A72" s="48"/>
      <c r="B72" s="48"/>
      <c r="C72" s="48"/>
      <c r="D72" s="48"/>
      <c r="E72" s="48"/>
      <c r="F72" s="48"/>
      <c r="G72" s="48"/>
      <c r="H72" s="48"/>
      <c r="I72" s="48"/>
      <c r="J72" s="48"/>
      <c r="K72" s="48"/>
      <c r="L72" s="48"/>
      <c r="M72" s="48"/>
      <c r="N72" s="48"/>
      <c r="O72" s="48"/>
      <c r="P72" s="48"/>
      <c r="Q72" s="48"/>
      <c r="R72" s="48"/>
      <c r="S72" s="48"/>
    </row>
    <row r="73" spans="1:19" ht="13" hidden="1">
      <c r="A73" s="48"/>
      <c r="B73" s="48"/>
      <c r="C73" s="48"/>
      <c r="D73" s="48"/>
      <c r="E73" s="48"/>
      <c r="F73" s="48"/>
      <c r="G73" s="48"/>
      <c r="H73" s="48"/>
      <c r="I73" s="48"/>
      <c r="J73" s="48"/>
      <c r="K73" s="48"/>
      <c r="L73" s="48"/>
      <c r="M73" s="48"/>
      <c r="N73" s="48"/>
      <c r="O73" s="48"/>
      <c r="P73" s="48"/>
      <c r="Q73" s="48"/>
      <c r="R73" s="48"/>
      <c r="S73" s="48"/>
    </row>
    <row r="74" spans="1:19" ht="13" hidden="1">
      <c r="A74" s="48"/>
      <c r="B74" s="48"/>
      <c r="C74" s="48"/>
      <c r="D74" s="48"/>
      <c r="E74" s="48"/>
      <c r="F74" s="48"/>
      <c r="G74" s="48"/>
      <c r="H74" s="48"/>
      <c r="I74" s="48"/>
      <c r="J74" s="48"/>
      <c r="K74" s="48"/>
      <c r="L74" s="48"/>
      <c r="M74" s="48"/>
      <c r="N74" s="48"/>
      <c r="O74" s="48"/>
      <c r="P74" s="48"/>
      <c r="Q74" s="48"/>
      <c r="R74" s="48"/>
      <c r="S74" s="48"/>
    </row>
    <row r="75" spans="1:19" ht="13" hidden="1">
      <c r="A75" s="48"/>
      <c r="B75" s="48"/>
      <c r="C75" s="48"/>
      <c r="D75" s="48"/>
      <c r="E75" s="48"/>
      <c r="F75" s="48"/>
      <c r="G75" s="48"/>
      <c r="H75" s="48"/>
      <c r="I75" s="48"/>
      <c r="J75" s="48"/>
      <c r="K75" s="48"/>
      <c r="L75" s="48"/>
      <c r="M75" s="48"/>
      <c r="N75" s="48"/>
      <c r="O75" s="48"/>
      <c r="P75" s="48"/>
      <c r="Q75" s="48"/>
      <c r="R75" s="48"/>
      <c r="S75" s="48"/>
    </row>
    <row r="76" spans="1:19" ht="13" hidden="1">
      <c r="A76" s="48"/>
      <c r="B76" s="48"/>
      <c r="C76" s="48"/>
      <c r="D76" s="48"/>
      <c r="E76" s="48"/>
      <c r="F76" s="48"/>
      <c r="G76" s="48"/>
      <c r="H76" s="48"/>
      <c r="I76" s="48"/>
      <c r="J76" s="48"/>
      <c r="K76" s="48"/>
      <c r="L76" s="48"/>
      <c r="M76" s="48"/>
      <c r="N76" s="48"/>
      <c r="O76" s="48"/>
      <c r="P76" s="48"/>
      <c r="Q76" s="48"/>
      <c r="R76" s="48"/>
      <c r="S76" s="48"/>
    </row>
    <row r="77" spans="1:19" ht="13" hidden="1">
      <c r="A77" s="48"/>
      <c r="B77" s="48"/>
      <c r="C77" s="48"/>
      <c r="D77" s="48"/>
      <c r="E77" s="48"/>
      <c r="F77" s="48"/>
      <c r="G77" s="48"/>
      <c r="H77" s="48"/>
      <c r="I77" s="48"/>
      <c r="J77" s="48"/>
      <c r="K77" s="48"/>
      <c r="L77" s="48"/>
      <c r="M77" s="48"/>
      <c r="N77" s="48"/>
      <c r="O77" s="48"/>
      <c r="P77" s="48"/>
      <c r="Q77" s="48"/>
      <c r="R77" s="48"/>
      <c r="S77" s="48"/>
    </row>
    <row r="78" spans="1:19" ht="13" hidden="1">
      <c r="A78" s="48"/>
      <c r="B78" s="48"/>
      <c r="C78" s="48"/>
      <c r="D78" s="48"/>
      <c r="E78" s="48"/>
      <c r="F78" s="48"/>
      <c r="G78" s="48"/>
      <c r="H78" s="48"/>
      <c r="I78" s="48"/>
      <c r="J78" s="48"/>
      <c r="K78" s="48"/>
      <c r="L78" s="48"/>
      <c r="M78" s="48"/>
      <c r="N78" s="48"/>
      <c r="O78" s="48"/>
      <c r="P78" s="48"/>
      <c r="Q78" s="48"/>
      <c r="R78" s="48"/>
      <c r="S78" s="48"/>
    </row>
    <row r="79" spans="1:19" ht="13" hidden="1">
      <c r="A79" s="48"/>
      <c r="B79" s="48"/>
      <c r="C79" s="48"/>
      <c r="D79" s="48"/>
      <c r="E79" s="48"/>
      <c r="F79" s="48"/>
      <c r="G79" s="48"/>
      <c r="H79" s="48"/>
      <c r="I79" s="48"/>
      <c r="J79" s="48"/>
      <c r="K79" s="48"/>
      <c r="L79" s="48"/>
      <c r="M79" s="48"/>
      <c r="N79" s="48"/>
      <c r="O79" s="48"/>
      <c r="P79" s="48"/>
      <c r="Q79" s="48"/>
      <c r="R79" s="48"/>
      <c r="S79" s="48"/>
    </row>
    <row r="80" spans="1:19" ht="13" hidden="1">
      <c r="A80" s="48"/>
      <c r="B80" s="48"/>
      <c r="C80" s="48"/>
      <c r="D80" s="48"/>
      <c r="E80" s="48"/>
      <c r="F80" s="48"/>
      <c r="G80" s="48"/>
      <c r="H80" s="48"/>
      <c r="I80" s="48"/>
      <c r="J80" s="48"/>
      <c r="K80" s="48"/>
      <c r="L80" s="48"/>
      <c r="M80" s="48"/>
      <c r="N80" s="48"/>
      <c r="O80" s="48"/>
      <c r="P80" s="48"/>
      <c r="Q80" s="48"/>
      <c r="R80" s="48"/>
      <c r="S80" s="48"/>
    </row>
    <row r="81" spans="1:19" ht="13" hidden="1">
      <c r="A81" s="48"/>
      <c r="B81" s="48"/>
      <c r="C81" s="48"/>
      <c r="D81" s="48"/>
      <c r="E81" s="48"/>
      <c r="F81" s="48"/>
      <c r="G81" s="48"/>
      <c r="H81" s="48"/>
      <c r="I81" s="48"/>
      <c r="J81" s="48"/>
      <c r="K81" s="48"/>
      <c r="L81" s="48"/>
      <c r="M81" s="48"/>
      <c r="N81" s="48"/>
      <c r="O81" s="48"/>
      <c r="P81" s="48"/>
      <c r="Q81" s="48"/>
      <c r="R81" s="48"/>
      <c r="S81" s="48"/>
    </row>
    <row r="82" spans="1:19" ht="13" hidden="1">
      <c r="A82" s="48"/>
      <c r="B82" s="48"/>
      <c r="C82" s="48"/>
      <c r="D82" s="48"/>
      <c r="E82" s="48"/>
      <c r="F82" s="48"/>
      <c r="G82" s="48"/>
      <c r="H82" s="48"/>
      <c r="I82" s="48"/>
      <c r="J82" s="48"/>
      <c r="K82" s="48"/>
      <c r="L82" s="48"/>
      <c r="M82" s="48"/>
      <c r="N82" s="48"/>
      <c r="O82" s="48"/>
      <c r="P82" s="48"/>
      <c r="Q82" s="48"/>
      <c r="R82" s="48"/>
      <c r="S82" s="48"/>
    </row>
    <row r="83" spans="1:19" ht="13" hidden="1">
      <c r="A83" s="48"/>
      <c r="B83" s="48"/>
      <c r="C83" s="48"/>
      <c r="D83" s="48"/>
      <c r="E83" s="48"/>
      <c r="F83" s="48"/>
      <c r="G83" s="48"/>
      <c r="H83" s="48"/>
      <c r="I83" s="48"/>
      <c r="J83" s="48"/>
      <c r="K83" s="48"/>
      <c r="L83" s="48"/>
      <c r="M83" s="48"/>
      <c r="N83" s="48"/>
      <c r="O83" s="48"/>
      <c r="P83" s="48"/>
      <c r="Q83" s="48"/>
      <c r="R83" s="48"/>
      <c r="S83" s="48"/>
    </row>
    <row r="84" spans="1:19" ht="13" hidden="1">
      <c r="A84" s="48"/>
      <c r="B84" s="48"/>
      <c r="C84" s="48"/>
      <c r="D84" s="48"/>
      <c r="E84" s="48"/>
      <c r="F84" s="48"/>
      <c r="G84" s="48"/>
      <c r="H84" s="48"/>
      <c r="I84" s="48"/>
      <c r="J84" s="48"/>
      <c r="K84" s="48"/>
      <c r="L84" s="48"/>
      <c r="M84" s="48"/>
      <c r="N84" s="48"/>
      <c r="O84" s="48"/>
      <c r="P84" s="48"/>
      <c r="Q84" s="48"/>
      <c r="R84" s="48"/>
      <c r="S84" s="48"/>
    </row>
    <row r="85" spans="1:19" ht="13" hidden="1">
      <c r="A85" s="48"/>
      <c r="B85" s="48"/>
      <c r="C85" s="48"/>
      <c r="D85" s="48"/>
      <c r="E85" s="48"/>
      <c r="F85" s="48"/>
      <c r="G85" s="48"/>
      <c r="H85" s="48"/>
      <c r="I85" s="48"/>
      <c r="J85" s="48"/>
      <c r="K85" s="48"/>
      <c r="L85" s="48"/>
      <c r="M85" s="48"/>
      <c r="N85" s="48"/>
      <c r="O85" s="48"/>
      <c r="P85" s="48"/>
      <c r="Q85" s="48"/>
      <c r="R85" s="48"/>
      <c r="S85" s="48"/>
    </row>
    <row r="86" spans="1:19" ht="13" hidden="1">
      <c r="A86" s="48"/>
      <c r="B86" s="48"/>
      <c r="C86" s="48"/>
      <c r="D86" s="48"/>
      <c r="E86" s="48"/>
      <c r="F86" s="48"/>
      <c r="G86" s="48"/>
      <c r="H86" s="48"/>
      <c r="I86" s="48"/>
      <c r="J86" s="48"/>
      <c r="K86" s="48"/>
      <c r="L86" s="48"/>
      <c r="M86" s="48"/>
      <c r="N86" s="48"/>
      <c r="O86" s="48"/>
      <c r="P86" s="48"/>
      <c r="Q86" s="48"/>
      <c r="R86" s="48"/>
      <c r="S86" s="48"/>
    </row>
    <row r="87" spans="1:19" ht="13" hidden="1">
      <c r="A87" s="48"/>
      <c r="B87" s="48"/>
      <c r="C87" s="48"/>
      <c r="D87" s="48"/>
      <c r="E87" s="48"/>
      <c r="F87" s="48"/>
      <c r="G87" s="48"/>
      <c r="H87" s="48"/>
      <c r="I87" s="48"/>
      <c r="J87" s="48"/>
      <c r="K87" s="48"/>
      <c r="L87" s="48"/>
      <c r="M87" s="48"/>
      <c r="N87" s="48"/>
      <c r="O87" s="48"/>
      <c r="P87" s="48"/>
      <c r="Q87" s="48"/>
      <c r="R87" s="48"/>
      <c r="S87" s="48"/>
    </row>
    <row r="88" spans="1:19" ht="13" hidden="1">
      <c r="A88" s="48"/>
      <c r="B88" s="48"/>
      <c r="C88" s="48"/>
      <c r="D88" s="48"/>
      <c r="E88" s="48"/>
      <c r="F88" s="48"/>
      <c r="G88" s="48"/>
      <c r="H88" s="48"/>
      <c r="I88" s="48"/>
      <c r="J88" s="48"/>
      <c r="K88" s="48"/>
      <c r="L88" s="48"/>
      <c r="M88" s="48"/>
      <c r="N88" s="48"/>
      <c r="O88" s="48"/>
      <c r="P88" s="48"/>
      <c r="Q88" s="48"/>
      <c r="R88" s="48"/>
      <c r="S88" s="48"/>
    </row>
    <row r="89" spans="1:19" ht="13" hidden="1">
      <c r="A89" s="48"/>
      <c r="B89" s="48"/>
      <c r="C89" s="48"/>
      <c r="D89" s="48"/>
      <c r="E89" s="48"/>
      <c r="F89" s="48"/>
      <c r="G89" s="48"/>
      <c r="H89" s="48"/>
      <c r="I89" s="48"/>
      <c r="J89" s="48"/>
      <c r="K89" s="48"/>
      <c r="L89" s="48"/>
      <c r="M89" s="48"/>
      <c r="N89" s="48"/>
      <c r="O89" s="48"/>
      <c r="P89" s="48"/>
      <c r="Q89" s="48"/>
      <c r="R89" s="48"/>
      <c r="S89" s="48"/>
    </row>
    <row r="90" spans="1:19" ht="13" hidden="1">
      <c r="A90" s="48"/>
      <c r="B90" s="48"/>
      <c r="C90" s="48"/>
      <c r="D90" s="48"/>
      <c r="E90" s="48"/>
      <c r="F90" s="48"/>
      <c r="G90" s="48"/>
      <c r="H90" s="48"/>
      <c r="I90" s="48"/>
      <c r="J90" s="48"/>
      <c r="K90" s="48"/>
      <c r="L90" s="48"/>
      <c r="M90" s="48"/>
      <c r="N90" s="48"/>
      <c r="O90" s="48"/>
      <c r="P90" s="48"/>
      <c r="Q90" s="48"/>
      <c r="R90" s="48"/>
      <c r="S90" s="48"/>
    </row>
    <row r="91" spans="1:19" ht="13" hidden="1">
      <c r="A91" s="48"/>
      <c r="B91" s="48"/>
      <c r="C91" s="48"/>
      <c r="D91" s="48"/>
      <c r="E91" s="48"/>
      <c r="F91" s="48"/>
      <c r="G91" s="48"/>
      <c r="H91" s="48"/>
      <c r="I91" s="48"/>
      <c r="J91" s="48"/>
      <c r="K91" s="48"/>
      <c r="L91" s="48"/>
      <c r="M91" s="48"/>
      <c r="N91" s="48"/>
      <c r="O91" s="48"/>
      <c r="P91" s="48"/>
      <c r="Q91" s="48"/>
      <c r="R91" s="48"/>
      <c r="S91" s="48"/>
    </row>
    <row r="92" spans="1:19" ht="13" hidden="1">
      <c r="A92" s="48"/>
      <c r="B92" s="48"/>
      <c r="C92" s="48"/>
      <c r="D92" s="48"/>
      <c r="E92" s="48"/>
      <c r="F92" s="48"/>
      <c r="G92" s="48"/>
      <c r="H92" s="48"/>
      <c r="I92" s="48"/>
      <c r="J92" s="48"/>
      <c r="K92" s="48"/>
      <c r="L92" s="48"/>
      <c r="M92" s="48"/>
      <c r="N92" s="48"/>
      <c r="O92" s="48"/>
      <c r="P92" s="48"/>
      <c r="Q92" s="48"/>
      <c r="R92" s="48"/>
      <c r="S92" s="48"/>
    </row>
    <row r="93" spans="1:19" ht="13" hidden="1">
      <c r="A93" s="48"/>
      <c r="B93" s="48"/>
      <c r="C93" s="48"/>
      <c r="D93" s="48"/>
      <c r="E93" s="48"/>
      <c r="F93" s="48"/>
      <c r="G93" s="48"/>
      <c r="H93" s="48"/>
      <c r="I93" s="48"/>
      <c r="J93" s="48"/>
      <c r="K93" s="48"/>
      <c r="L93" s="48"/>
      <c r="M93" s="48"/>
      <c r="N93" s="48"/>
      <c r="O93" s="48"/>
      <c r="P93" s="48"/>
      <c r="Q93" s="48"/>
      <c r="R93" s="48"/>
      <c r="S93" s="48"/>
    </row>
    <row r="94" spans="1:19" ht="13" hidden="1">
      <c r="A94" s="48"/>
      <c r="B94" s="48"/>
      <c r="C94" s="48"/>
      <c r="D94" s="48"/>
      <c r="E94" s="48"/>
      <c r="F94" s="48"/>
      <c r="G94" s="48"/>
      <c r="H94" s="48"/>
      <c r="I94" s="48"/>
      <c r="J94" s="48"/>
      <c r="K94" s="48"/>
      <c r="L94" s="48"/>
      <c r="M94" s="48"/>
      <c r="N94" s="48"/>
      <c r="O94" s="48"/>
      <c r="P94" s="48"/>
      <c r="Q94" s="48"/>
      <c r="R94" s="48"/>
      <c r="S94" s="48"/>
    </row>
    <row r="95" spans="1:19" ht="13" hidden="1">
      <c r="A95" s="48"/>
      <c r="B95" s="48"/>
      <c r="C95" s="48"/>
      <c r="D95" s="48"/>
      <c r="E95" s="48"/>
      <c r="F95" s="48"/>
      <c r="G95" s="48"/>
      <c r="H95" s="48"/>
      <c r="I95" s="48"/>
      <c r="J95" s="48"/>
      <c r="K95" s="48"/>
      <c r="L95" s="48"/>
      <c r="M95" s="48"/>
      <c r="N95" s="48"/>
      <c r="O95" s="48"/>
      <c r="P95" s="48"/>
      <c r="Q95" s="48"/>
      <c r="R95" s="48"/>
      <c r="S95" s="48"/>
    </row>
    <row r="96" spans="1:19" ht="13" hidden="1">
      <c r="A96" s="48"/>
      <c r="B96" s="48"/>
      <c r="C96" s="48"/>
      <c r="D96" s="48"/>
      <c r="E96" s="48"/>
      <c r="F96" s="48"/>
      <c r="G96" s="48"/>
      <c r="H96" s="48"/>
      <c r="I96" s="48"/>
      <c r="J96" s="48"/>
      <c r="K96" s="48"/>
      <c r="L96" s="48"/>
      <c r="M96" s="48"/>
      <c r="N96" s="48"/>
      <c r="O96" s="48"/>
      <c r="P96" s="48"/>
      <c r="Q96" s="48"/>
      <c r="R96" s="48"/>
      <c r="S96" s="48"/>
    </row>
    <row r="97" spans="1:19" ht="13" hidden="1">
      <c r="A97" s="48"/>
      <c r="B97" s="48"/>
      <c r="C97" s="48"/>
      <c r="D97" s="48"/>
      <c r="E97" s="48"/>
      <c r="F97" s="48"/>
      <c r="G97" s="48"/>
      <c r="H97" s="48"/>
      <c r="I97" s="48"/>
      <c r="J97" s="48"/>
      <c r="K97" s="48"/>
      <c r="L97" s="48"/>
      <c r="M97" s="48"/>
      <c r="N97" s="48"/>
      <c r="O97" s="48"/>
      <c r="P97" s="48"/>
      <c r="Q97" s="48"/>
      <c r="R97" s="48"/>
      <c r="S97" s="48"/>
    </row>
    <row r="98" spans="1:19" ht="13" hidden="1">
      <c r="A98" s="48"/>
      <c r="B98" s="48"/>
      <c r="C98" s="48"/>
      <c r="D98" s="48"/>
      <c r="E98" s="48"/>
      <c r="F98" s="48"/>
      <c r="G98" s="48"/>
      <c r="H98" s="48"/>
      <c r="I98" s="48"/>
      <c r="J98" s="48"/>
      <c r="K98" s="48"/>
      <c r="L98" s="48"/>
      <c r="M98" s="48"/>
      <c r="N98" s="48"/>
      <c r="O98" s="48"/>
      <c r="P98" s="48"/>
      <c r="Q98" s="48"/>
      <c r="R98" s="48"/>
      <c r="S98" s="48"/>
    </row>
    <row r="99" spans="1:19" ht="13" hidden="1">
      <c r="A99" s="48"/>
      <c r="B99" s="48"/>
      <c r="C99" s="48"/>
      <c r="D99" s="48"/>
      <c r="E99" s="48"/>
      <c r="F99" s="48"/>
      <c r="G99" s="48"/>
      <c r="H99" s="48"/>
      <c r="I99" s="48"/>
      <c r="J99" s="48"/>
      <c r="K99" s="48"/>
      <c r="L99" s="48"/>
      <c r="M99" s="48"/>
      <c r="N99" s="48"/>
      <c r="O99" s="48"/>
      <c r="P99" s="48"/>
      <c r="Q99" s="48"/>
      <c r="R99" s="48"/>
      <c r="S99" s="48"/>
    </row>
    <row r="100" spans="1:19" ht="13" hidden="1">
      <c r="A100" s="48"/>
      <c r="B100" s="48"/>
      <c r="C100" s="48"/>
      <c r="D100" s="48"/>
      <c r="E100" s="48"/>
      <c r="F100" s="48"/>
      <c r="G100" s="48"/>
      <c r="H100" s="48"/>
      <c r="I100" s="48"/>
      <c r="J100" s="48"/>
      <c r="K100" s="48"/>
      <c r="L100" s="48"/>
      <c r="M100" s="48"/>
      <c r="N100" s="48"/>
      <c r="O100" s="48"/>
      <c r="P100" s="48"/>
      <c r="Q100" s="48"/>
      <c r="R100" s="48"/>
      <c r="S100" s="48"/>
    </row>
    <row r="101" spans="1:19" ht="13" hidden="1">
      <c r="A101" s="48"/>
      <c r="B101" s="48"/>
      <c r="C101" s="48"/>
      <c r="D101" s="48"/>
      <c r="E101" s="48"/>
      <c r="F101" s="48"/>
      <c r="G101" s="48"/>
      <c r="H101" s="48"/>
      <c r="I101" s="48"/>
      <c r="J101" s="48"/>
      <c r="K101" s="48"/>
      <c r="L101" s="48"/>
      <c r="M101" s="48"/>
      <c r="N101" s="48"/>
      <c r="O101" s="48"/>
      <c r="P101" s="48"/>
      <c r="Q101" s="48"/>
      <c r="R101" s="48"/>
      <c r="S101" s="48"/>
    </row>
    <row r="102" spans="1:19" ht="13" hidden="1">
      <c r="A102" s="48"/>
      <c r="B102" s="48"/>
      <c r="C102" s="48"/>
      <c r="D102" s="48"/>
      <c r="E102" s="48"/>
      <c r="F102" s="48"/>
      <c r="G102" s="48"/>
      <c r="H102" s="48"/>
      <c r="I102" s="48"/>
      <c r="J102" s="48"/>
      <c r="K102" s="48"/>
      <c r="L102" s="48"/>
      <c r="M102" s="48"/>
      <c r="N102" s="48"/>
      <c r="O102" s="48"/>
      <c r="P102" s="48"/>
      <c r="Q102" s="48"/>
      <c r="R102" s="48"/>
      <c r="S102" s="48"/>
    </row>
    <row r="103" spans="1:19" ht="13" hidden="1">
      <c r="A103" s="48"/>
      <c r="B103" s="48"/>
      <c r="C103" s="48"/>
      <c r="D103" s="48"/>
      <c r="E103" s="48"/>
      <c r="F103" s="48"/>
      <c r="G103" s="48"/>
      <c r="H103" s="48"/>
      <c r="I103" s="48"/>
      <c r="J103" s="48"/>
      <c r="K103" s="48"/>
      <c r="L103" s="48"/>
      <c r="M103" s="48"/>
      <c r="N103" s="48"/>
      <c r="O103" s="48"/>
      <c r="P103" s="48"/>
      <c r="Q103" s="48"/>
      <c r="R103" s="48"/>
      <c r="S103" s="48"/>
    </row>
    <row r="104" spans="1:19" ht="13" hidden="1">
      <c r="A104" s="48"/>
      <c r="B104" s="48"/>
      <c r="C104" s="48"/>
      <c r="D104" s="48"/>
      <c r="E104" s="48"/>
      <c r="F104" s="48"/>
      <c r="G104" s="48"/>
      <c r="H104" s="48"/>
      <c r="I104" s="48"/>
      <c r="J104" s="48"/>
      <c r="K104" s="48"/>
      <c r="L104" s="48"/>
      <c r="M104" s="48"/>
      <c r="N104" s="48"/>
      <c r="O104" s="48"/>
      <c r="P104" s="48"/>
      <c r="Q104" s="48"/>
      <c r="R104" s="48"/>
      <c r="S104" s="48"/>
    </row>
    <row r="105" spans="1:19" ht="13" hidden="1">
      <c r="A105" s="48"/>
      <c r="B105" s="48"/>
      <c r="C105" s="48"/>
      <c r="D105" s="48"/>
      <c r="E105" s="48"/>
      <c r="F105" s="48"/>
      <c r="G105" s="48"/>
      <c r="H105" s="48"/>
      <c r="I105" s="48"/>
      <c r="J105" s="48"/>
      <c r="K105" s="48"/>
      <c r="L105" s="48"/>
      <c r="M105" s="48"/>
      <c r="N105" s="48"/>
      <c r="O105" s="48"/>
      <c r="P105" s="48"/>
      <c r="Q105" s="48"/>
      <c r="R105" s="48"/>
      <c r="S105" s="48"/>
    </row>
    <row r="106" spans="1:19" ht="13" hidden="1">
      <c r="A106" s="48"/>
      <c r="B106" s="48"/>
      <c r="C106" s="48"/>
      <c r="D106" s="48"/>
      <c r="E106" s="48"/>
      <c r="F106" s="48"/>
      <c r="G106" s="48"/>
      <c r="H106" s="48"/>
      <c r="I106" s="48"/>
      <c r="J106" s="48"/>
      <c r="K106" s="48"/>
      <c r="L106" s="48"/>
      <c r="M106" s="48"/>
      <c r="N106" s="48"/>
      <c r="O106" s="48"/>
      <c r="P106" s="48"/>
      <c r="Q106" s="48"/>
      <c r="R106" s="48"/>
      <c r="S106" s="48"/>
    </row>
    <row r="107" spans="1:19" ht="13" hidden="1">
      <c r="A107" s="48"/>
      <c r="B107" s="48"/>
      <c r="C107" s="48"/>
      <c r="D107" s="48"/>
      <c r="E107" s="48"/>
      <c r="F107" s="48"/>
      <c r="G107" s="48"/>
      <c r="H107" s="48"/>
      <c r="I107" s="48"/>
      <c r="J107" s="48"/>
      <c r="K107" s="48"/>
      <c r="L107" s="48"/>
      <c r="M107" s="48"/>
      <c r="N107" s="48"/>
      <c r="O107" s="48"/>
      <c r="P107" s="48"/>
      <c r="Q107" s="48"/>
      <c r="R107" s="48"/>
      <c r="S107" s="48"/>
    </row>
    <row r="108" spans="1:19" ht="13" hidden="1">
      <c r="A108" s="48"/>
      <c r="B108" s="48"/>
      <c r="C108" s="48"/>
      <c r="D108" s="48"/>
      <c r="E108" s="48"/>
      <c r="F108" s="48"/>
      <c r="G108" s="48"/>
      <c r="H108" s="48"/>
      <c r="I108" s="48"/>
      <c r="J108" s="48"/>
      <c r="K108" s="48"/>
      <c r="L108" s="48"/>
      <c r="M108" s="48"/>
      <c r="N108" s="48"/>
      <c r="O108" s="48"/>
      <c r="P108" s="48"/>
      <c r="Q108" s="48"/>
      <c r="R108" s="48"/>
      <c r="S108" s="48"/>
    </row>
    <row r="109" spans="1:19" ht="13" hidden="1">
      <c r="A109" s="48"/>
      <c r="B109" s="48"/>
      <c r="C109" s="48"/>
      <c r="D109" s="48"/>
      <c r="E109" s="48"/>
      <c r="F109" s="48"/>
      <c r="G109" s="48"/>
      <c r="H109" s="48"/>
      <c r="I109" s="48"/>
      <c r="J109" s="48"/>
      <c r="K109" s="48"/>
      <c r="L109" s="48"/>
      <c r="M109" s="48"/>
      <c r="N109" s="48"/>
      <c r="O109" s="48"/>
      <c r="P109" s="48"/>
      <c r="Q109" s="48"/>
      <c r="R109" s="48"/>
      <c r="S109" s="48"/>
    </row>
    <row r="110" spans="1:19" ht="13" hidden="1">
      <c r="A110" s="48"/>
      <c r="B110" s="48"/>
      <c r="C110" s="48"/>
      <c r="D110" s="48"/>
      <c r="E110" s="48"/>
      <c r="F110" s="48"/>
      <c r="G110" s="48"/>
      <c r="H110" s="48"/>
      <c r="I110" s="48"/>
      <c r="J110" s="48"/>
      <c r="K110" s="48"/>
      <c r="L110" s="48"/>
      <c r="M110" s="48"/>
      <c r="N110" s="48"/>
      <c r="O110" s="48"/>
      <c r="P110" s="48"/>
      <c r="Q110" s="48"/>
      <c r="R110" s="48"/>
      <c r="S110" s="48"/>
    </row>
    <row r="111" spans="1:19" ht="13" hidden="1">
      <c r="A111" s="48"/>
      <c r="B111" s="48"/>
      <c r="C111" s="48"/>
      <c r="D111" s="48"/>
      <c r="E111" s="48"/>
      <c r="F111" s="48"/>
      <c r="G111" s="48"/>
      <c r="H111" s="48"/>
      <c r="I111" s="48"/>
      <c r="J111" s="48"/>
      <c r="K111" s="48"/>
      <c r="L111" s="48"/>
      <c r="M111" s="48"/>
      <c r="N111" s="48"/>
      <c r="O111" s="48"/>
      <c r="P111" s="48"/>
      <c r="Q111" s="48"/>
      <c r="R111" s="48"/>
      <c r="S111" s="48"/>
    </row>
    <row r="112" spans="1:19" ht="13" hidden="1">
      <c r="A112" s="48"/>
      <c r="B112" s="48"/>
      <c r="C112" s="48"/>
      <c r="D112" s="48"/>
      <c r="E112" s="48"/>
      <c r="F112" s="48"/>
      <c r="G112" s="48"/>
      <c r="H112" s="48"/>
      <c r="I112" s="48"/>
      <c r="J112" s="48"/>
      <c r="K112" s="48"/>
      <c r="L112" s="48"/>
      <c r="M112" s="48"/>
      <c r="N112" s="48"/>
      <c r="O112" s="48"/>
      <c r="P112" s="48"/>
      <c r="Q112" s="48"/>
      <c r="R112" s="48"/>
      <c r="S112" s="48"/>
    </row>
    <row r="113" spans="1:19" ht="13" hidden="1">
      <c r="A113" s="48"/>
      <c r="B113" s="48"/>
      <c r="C113" s="48"/>
      <c r="D113" s="48"/>
      <c r="E113" s="48"/>
      <c r="F113" s="48"/>
      <c r="G113" s="48"/>
      <c r="H113" s="48"/>
      <c r="I113" s="48"/>
      <c r="J113" s="48"/>
      <c r="K113" s="48"/>
      <c r="L113" s="48"/>
      <c r="M113" s="48"/>
      <c r="N113" s="48"/>
      <c r="O113" s="48"/>
      <c r="P113" s="48"/>
      <c r="Q113" s="48"/>
      <c r="R113" s="48"/>
      <c r="S113" s="48"/>
    </row>
    <row r="114" spans="1:19" ht="13" hidden="1">
      <c r="A114" s="48"/>
      <c r="B114" s="48"/>
      <c r="C114" s="48"/>
      <c r="D114" s="48"/>
      <c r="E114" s="48"/>
      <c r="F114" s="48"/>
      <c r="G114" s="48"/>
      <c r="H114" s="48"/>
      <c r="I114" s="48"/>
      <c r="J114" s="48"/>
      <c r="K114" s="48"/>
      <c r="L114" s="48"/>
      <c r="M114" s="48"/>
      <c r="N114" s="48"/>
      <c r="O114" s="48"/>
      <c r="P114" s="48"/>
      <c r="Q114" s="48"/>
      <c r="R114" s="48"/>
      <c r="S114" s="48"/>
    </row>
    <row r="115" spans="1:19" ht="13" hidden="1">
      <c r="A115" s="48"/>
      <c r="B115" s="48"/>
      <c r="C115" s="48"/>
      <c r="D115" s="48"/>
      <c r="E115" s="48"/>
      <c r="F115" s="48"/>
      <c r="G115" s="48"/>
      <c r="H115" s="48"/>
      <c r="I115" s="48"/>
      <c r="J115" s="48"/>
      <c r="K115" s="48"/>
      <c r="L115" s="48"/>
      <c r="M115" s="48"/>
      <c r="N115" s="48"/>
      <c r="O115" s="48"/>
      <c r="P115" s="48"/>
      <c r="Q115" s="48"/>
      <c r="R115" s="48"/>
      <c r="S115" s="48"/>
    </row>
    <row r="116" spans="1:19" ht="13" hidden="1">
      <c r="A116" s="48"/>
      <c r="B116" s="48"/>
      <c r="C116" s="48"/>
      <c r="D116" s="48"/>
      <c r="E116" s="48"/>
      <c r="F116" s="48"/>
      <c r="G116" s="48"/>
      <c r="H116" s="48"/>
      <c r="I116" s="48"/>
      <c r="J116" s="48"/>
      <c r="K116" s="48"/>
      <c r="L116" s="48"/>
      <c r="M116" s="48"/>
      <c r="N116" s="48"/>
      <c r="O116" s="48"/>
      <c r="P116" s="48"/>
      <c r="Q116" s="48"/>
      <c r="R116" s="48"/>
      <c r="S116" s="48"/>
    </row>
    <row r="117" spans="1:19" ht="13" hidden="1">
      <c r="A117" s="48"/>
      <c r="B117" s="48"/>
      <c r="C117" s="48"/>
      <c r="D117" s="48"/>
      <c r="E117" s="48"/>
      <c r="F117" s="48"/>
      <c r="G117" s="48"/>
      <c r="H117" s="48"/>
      <c r="I117" s="48"/>
      <c r="J117" s="48"/>
      <c r="K117" s="48"/>
      <c r="L117" s="48"/>
      <c r="M117" s="48"/>
      <c r="N117" s="48"/>
      <c r="O117" s="48"/>
      <c r="P117" s="48"/>
      <c r="Q117" s="48"/>
      <c r="R117" s="48"/>
      <c r="S117" s="48"/>
    </row>
    <row r="118" spans="1:19" ht="13" hidden="1">
      <c r="A118" s="48"/>
      <c r="B118" s="48"/>
      <c r="C118" s="48"/>
      <c r="D118" s="48"/>
      <c r="E118" s="48"/>
      <c r="F118" s="48"/>
      <c r="G118" s="48"/>
      <c r="H118" s="48"/>
      <c r="I118" s="48"/>
      <c r="J118" s="48"/>
      <c r="K118" s="48"/>
      <c r="L118" s="48"/>
      <c r="M118" s="48"/>
      <c r="N118" s="48"/>
      <c r="O118" s="48"/>
      <c r="P118" s="48"/>
      <c r="Q118" s="48"/>
      <c r="R118" s="48"/>
      <c r="S118" s="48"/>
    </row>
    <row r="119" spans="1:19" ht="13" hidden="1">
      <c r="A119" s="48"/>
      <c r="B119" s="48"/>
      <c r="C119" s="48"/>
      <c r="D119" s="48"/>
      <c r="E119" s="48"/>
      <c r="F119" s="48"/>
      <c r="G119" s="48"/>
      <c r="H119" s="48"/>
      <c r="I119" s="48"/>
      <c r="J119" s="48"/>
      <c r="K119" s="48"/>
      <c r="L119" s="48"/>
      <c r="M119" s="48"/>
      <c r="N119" s="48"/>
      <c r="O119" s="48"/>
      <c r="P119" s="48"/>
      <c r="Q119" s="48"/>
      <c r="R119" s="48"/>
      <c r="S119" s="48"/>
    </row>
    <row r="120" spans="1:19" ht="13" hidden="1">
      <c r="A120" s="48"/>
      <c r="B120" s="48"/>
      <c r="C120" s="48"/>
      <c r="D120" s="48"/>
      <c r="E120" s="48"/>
      <c r="F120" s="48"/>
      <c r="G120" s="48"/>
      <c r="H120" s="48"/>
      <c r="I120" s="48"/>
      <c r="J120" s="48"/>
      <c r="K120" s="48"/>
      <c r="L120" s="48"/>
      <c r="M120" s="48"/>
      <c r="N120" s="48"/>
      <c r="O120" s="48"/>
      <c r="P120" s="48"/>
      <c r="Q120" s="48"/>
      <c r="R120" s="48"/>
      <c r="S120" s="48"/>
    </row>
    <row r="121" spans="1:19" ht="13" hidden="1">
      <c r="A121" s="48"/>
      <c r="B121" s="48"/>
      <c r="C121" s="48"/>
      <c r="D121" s="48"/>
      <c r="E121" s="48"/>
      <c r="F121" s="48"/>
      <c r="G121" s="48"/>
      <c r="H121" s="48"/>
      <c r="I121" s="48"/>
      <c r="J121" s="48"/>
      <c r="K121" s="48"/>
      <c r="L121" s="48"/>
      <c r="M121" s="48"/>
      <c r="N121" s="48"/>
      <c r="O121" s="48"/>
      <c r="P121" s="48"/>
      <c r="Q121" s="48"/>
      <c r="R121" s="48"/>
      <c r="S121" s="48"/>
    </row>
    <row r="122" spans="1:19" ht="13" hidden="1">
      <c r="A122" s="48"/>
      <c r="B122" s="48"/>
      <c r="C122" s="48"/>
      <c r="D122" s="48"/>
      <c r="E122" s="48"/>
      <c r="F122" s="48"/>
      <c r="G122" s="48"/>
      <c r="H122" s="48"/>
      <c r="I122" s="48"/>
      <c r="J122" s="48"/>
      <c r="K122" s="48"/>
      <c r="L122" s="48"/>
      <c r="M122" s="48"/>
      <c r="N122" s="48"/>
      <c r="O122" s="48"/>
      <c r="P122" s="48"/>
      <c r="Q122" s="48"/>
      <c r="R122" s="48"/>
      <c r="S122" s="48"/>
    </row>
    <row r="123" spans="1:19" ht="13" hidden="1">
      <c r="A123" s="48"/>
      <c r="B123" s="48"/>
      <c r="C123" s="48"/>
      <c r="D123" s="48"/>
      <c r="E123" s="48"/>
      <c r="F123" s="48"/>
      <c r="G123" s="48"/>
      <c r="H123" s="48"/>
      <c r="I123" s="48"/>
      <c r="J123" s="48"/>
      <c r="K123" s="48"/>
      <c r="L123" s="48"/>
      <c r="M123" s="48"/>
      <c r="N123" s="48"/>
      <c r="O123" s="48"/>
      <c r="P123" s="48"/>
      <c r="Q123" s="48"/>
      <c r="R123" s="48"/>
      <c r="S123" s="48"/>
    </row>
    <row r="124" spans="1:19" ht="13" hidden="1">
      <c r="A124" s="48"/>
      <c r="B124" s="48"/>
      <c r="C124" s="48"/>
      <c r="D124" s="48"/>
      <c r="E124" s="48"/>
      <c r="F124" s="48"/>
      <c r="G124" s="48"/>
      <c r="H124" s="48"/>
      <c r="I124" s="48"/>
      <c r="J124" s="48"/>
      <c r="K124" s="48"/>
      <c r="L124" s="48"/>
      <c r="M124" s="48"/>
      <c r="N124" s="48"/>
      <c r="O124" s="48"/>
      <c r="P124" s="48"/>
      <c r="Q124" s="48"/>
      <c r="R124" s="48"/>
      <c r="S124" s="48"/>
    </row>
    <row r="125" spans="1:19" ht="13" hidden="1">
      <c r="A125" s="48"/>
      <c r="B125" s="48"/>
      <c r="C125" s="48"/>
      <c r="D125" s="48"/>
      <c r="E125" s="48"/>
      <c r="F125" s="48"/>
      <c r="G125" s="48"/>
      <c r="H125" s="48"/>
      <c r="I125" s="48"/>
      <c r="J125" s="48"/>
      <c r="K125" s="48"/>
      <c r="L125" s="48"/>
      <c r="M125" s="48"/>
      <c r="N125" s="48"/>
      <c r="O125" s="48"/>
      <c r="P125" s="48"/>
      <c r="Q125" s="48"/>
      <c r="R125" s="48"/>
      <c r="S125" s="48"/>
    </row>
    <row r="126" spans="1:19" ht="13" hidden="1">
      <c r="A126" s="48"/>
      <c r="B126" s="48"/>
      <c r="C126" s="48"/>
      <c r="D126" s="48"/>
      <c r="E126" s="48"/>
      <c r="F126" s="48"/>
      <c r="G126" s="48"/>
      <c r="H126" s="48"/>
      <c r="I126" s="48"/>
      <c r="J126" s="48"/>
      <c r="K126" s="48"/>
      <c r="L126" s="48"/>
      <c r="M126" s="48"/>
      <c r="N126" s="48"/>
      <c r="O126" s="48"/>
      <c r="P126" s="48"/>
      <c r="Q126" s="48"/>
      <c r="R126" s="48"/>
      <c r="S126" s="48"/>
    </row>
    <row r="127" spans="1:19" ht="13" hidden="1">
      <c r="A127" s="48"/>
      <c r="B127" s="48"/>
      <c r="C127" s="48"/>
      <c r="D127" s="48"/>
      <c r="E127" s="48"/>
      <c r="F127" s="48"/>
      <c r="G127" s="48"/>
      <c r="H127" s="48"/>
      <c r="I127" s="48"/>
      <c r="J127" s="48"/>
      <c r="K127" s="48"/>
      <c r="L127" s="48"/>
      <c r="M127" s="48"/>
      <c r="N127" s="48"/>
      <c r="O127" s="48"/>
      <c r="P127" s="48"/>
      <c r="Q127" s="48"/>
      <c r="R127" s="48"/>
      <c r="S127" s="48"/>
    </row>
    <row r="128" spans="1:19" ht="13" hidden="1">
      <c r="A128" s="48"/>
      <c r="B128" s="48"/>
      <c r="C128" s="48"/>
      <c r="D128" s="48"/>
      <c r="E128" s="48"/>
      <c r="F128" s="48"/>
      <c r="G128" s="48"/>
      <c r="H128" s="48"/>
      <c r="I128" s="48"/>
      <c r="J128" s="48"/>
      <c r="K128" s="48"/>
      <c r="L128" s="48"/>
      <c r="M128" s="48"/>
      <c r="N128" s="48"/>
      <c r="O128" s="48"/>
      <c r="P128" s="48"/>
      <c r="Q128" s="48"/>
      <c r="R128" s="48"/>
      <c r="S128" s="48"/>
    </row>
    <row r="129" spans="1:19" ht="13" hidden="1">
      <c r="A129" s="48"/>
      <c r="B129" s="48"/>
      <c r="C129" s="48"/>
      <c r="D129" s="48"/>
      <c r="E129" s="48"/>
      <c r="F129" s="48"/>
      <c r="G129" s="48"/>
      <c r="H129" s="48"/>
      <c r="I129" s="48"/>
      <c r="J129" s="48"/>
      <c r="K129" s="48"/>
      <c r="L129" s="48"/>
      <c r="M129" s="48"/>
      <c r="N129" s="48"/>
      <c r="O129" s="48"/>
      <c r="P129" s="48"/>
      <c r="Q129" s="48"/>
      <c r="R129" s="48"/>
      <c r="S129" s="48"/>
    </row>
    <row r="130" spans="1:19" ht="13" hidden="1">
      <c r="A130" s="48"/>
      <c r="B130" s="48"/>
      <c r="C130" s="48"/>
      <c r="D130" s="48"/>
      <c r="E130" s="48"/>
      <c r="F130" s="48"/>
      <c r="G130" s="48"/>
      <c r="H130" s="48"/>
      <c r="I130" s="48"/>
      <c r="J130" s="48"/>
      <c r="K130" s="48"/>
      <c r="L130" s="48"/>
      <c r="M130" s="48"/>
      <c r="N130" s="48"/>
      <c r="O130" s="48"/>
      <c r="P130" s="48"/>
      <c r="Q130" s="48"/>
      <c r="R130" s="48"/>
      <c r="S130" s="48"/>
    </row>
    <row r="131" spans="1:19" ht="13" hidden="1">
      <c r="A131" s="48"/>
      <c r="B131" s="48"/>
      <c r="C131" s="48"/>
      <c r="D131" s="48"/>
      <c r="E131" s="48"/>
      <c r="F131" s="48"/>
      <c r="G131" s="48"/>
      <c r="H131" s="48"/>
      <c r="I131" s="48"/>
      <c r="J131" s="48"/>
      <c r="K131" s="48"/>
      <c r="L131" s="48"/>
      <c r="M131" s="48"/>
      <c r="N131" s="48"/>
      <c r="O131" s="48"/>
      <c r="P131" s="48"/>
      <c r="Q131" s="48"/>
      <c r="R131" s="48"/>
      <c r="S131" s="48"/>
    </row>
    <row r="132" spans="1:19" ht="13" hidden="1">
      <c r="A132" s="48"/>
      <c r="B132" s="48"/>
      <c r="C132" s="48"/>
      <c r="D132" s="48"/>
      <c r="E132" s="48"/>
      <c r="F132" s="48"/>
      <c r="G132" s="48"/>
      <c r="H132" s="48"/>
      <c r="I132" s="48"/>
      <c r="J132" s="48"/>
      <c r="K132" s="48"/>
      <c r="L132" s="48"/>
      <c r="M132" s="48"/>
      <c r="N132" s="48"/>
      <c r="O132" s="48"/>
      <c r="P132" s="48"/>
      <c r="Q132" s="48"/>
      <c r="R132" s="48"/>
      <c r="S132" s="48"/>
    </row>
    <row r="133" spans="1:19" ht="13" hidden="1">
      <c r="A133" s="48"/>
      <c r="B133" s="48"/>
      <c r="C133" s="48"/>
      <c r="D133" s="48"/>
      <c r="E133" s="48"/>
      <c r="F133" s="48"/>
      <c r="G133" s="48"/>
      <c r="H133" s="48"/>
      <c r="I133" s="48"/>
      <c r="J133" s="48"/>
      <c r="K133" s="48"/>
      <c r="L133" s="48"/>
      <c r="M133" s="48"/>
      <c r="N133" s="48"/>
      <c r="O133" s="48"/>
      <c r="P133" s="48"/>
      <c r="Q133" s="48"/>
      <c r="R133" s="48"/>
      <c r="S133" s="48"/>
    </row>
    <row r="134" spans="1:19" ht="13" hidden="1">
      <c r="A134" s="48"/>
      <c r="B134" s="48"/>
      <c r="C134" s="48"/>
      <c r="D134" s="48"/>
      <c r="E134" s="48"/>
      <c r="F134" s="48"/>
      <c r="G134" s="48"/>
      <c r="H134" s="48"/>
      <c r="I134" s="48"/>
      <c r="J134" s="48"/>
      <c r="K134" s="48"/>
      <c r="L134" s="48"/>
      <c r="M134" s="48"/>
      <c r="N134" s="48"/>
      <c r="O134" s="48"/>
      <c r="P134" s="48"/>
      <c r="Q134" s="48"/>
      <c r="R134" s="48"/>
      <c r="S134" s="48"/>
    </row>
    <row r="135" spans="1:19" ht="13" hidden="1">
      <c r="A135" s="48"/>
      <c r="B135" s="48"/>
      <c r="C135" s="48"/>
      <c r="D135" s="48"/>
      <c r="E135" s="48"/>
      <c r="F135" s="48"/>
      <c r="G135" s="48"/>
      <c r="H135" s="48"/>
      <c r="I135" s="48"/>
      <c r="J135" s="48"/>
      <c r="K135" s="48"/>
      <c r="L135" s="48"/>
      <c r="M135" s="48"/>
      <c r="N135" s="48"/>
      <c r="O135" s="48"/>
      <c r="P135" s="48"/>
      <c r="Q135" s="48"/>
      <c r="R135" s="48"/>
      <c r="S135" s="48"/>
    </row>
    <row r="136" spans="1:19" ht="13" hidden="1">
      <c r="A136" s="48"/>
      <c r="B136" s="48"/>
      <c r="C136" s="48"/>
      <c r="D136" s="48"/>
      <c r="E136" s="48"/>
      <c r="F136" s="48"/>
      <c r="G136" s="48"/>
      <c r="H136" s="48"/>
      <c r="I136" s="48"/>
      <c r="J136" s="48"/>
      <c r="K136" s="48"/>
      <c r="L136" s="48"/>
      <c r="M136" s="48"/>
      <c r="N136" s="48"/>
      <c r="O136" s="48"/>
      <c r="P136" s="48"/>
      <c r="Q136" s="48"/>
      <c r="R136" s="48"/>
      <c r="S136" s="48"/>
    </row>
    <row r="137" spans="1:19" ht="13" hidden="1">
      <c r="A137" s="48"/>
      <c r="B137" s="48"/>
      <c r="C137" s="48"/>
      <c r="D137" s="48"/>
      <c r="E137" s="48"/>
      <c r="F137" s="48"/>
      <c r="G137" s="48"/>
      <c r="H137" s="48"/>
      <c r="I137" s="48"/>
      <c r="J137" s="48"/>
      <c r="K137" s="48"/>
      <c r="L137" s="48"/>
      <c r="M137" s="48"/>
      <c r="N137" s="48"/>
      <c r="O137" s="48"/>
      <c r="P137" s="48"/>
      <c r="Q137" s="48"/>
      <c r="R137" s="48"/>
      <c r="S137" s="48"/>
    </row>
    <row r="138" spans="1:19" ht="13" hidden="1">
      <c r="A138" s="48"/>
      <c r="B138" s="48"/>
      <c r="C138" s="48"/>
      <c r="D138" s="48"/>
      <c r="E138" s="48"/>
      <c r="F138" s="48"/>
      <c r="G138" s="48"/>
      <c r="H138" s="48"/>
      <c r="I138" s="48"/>
      <c r="J138" s="48"/>
      <c r="K138" s="48"/>
      <c r="L138" s="48"/>
      <c r="M138" s="48"/>
      <c r="N138" s="48"/>
      <c r="O138" s="48"/>
      <c r="P138" s="48"/>
      <c r="Q138" s="48"/>
      <c r="R138" s="48"/>
      <c r="S138" s="48"/>
    </row>
    <row r="139" spans="1:19" ht="13" hidden="1">
      <c r="A139" s="48"/>
      <c r="B139" s="48"/>
      <c r="C139" s="48"/>
      <c r="D139" s="48"/>
      <c r="E139" s="48"/>
      <c r="F139" s="48"/>
      <c r="G139" s="48"/>
      <c r="H139" s="48"/>
      <c r="I139" s="48"/>
      <c r="J139" s="48"/>
      <c r="K139" s="48"/>
      <c r="L139" s="48"/>
      <c r="M139" s="48"/>
      <c r="N139" s="48"/>
      <c r="O139" s="48"/>
      <c r="P139" s="48"/>
      <c r="Q139" s="48"/>
      <c r="R139" s="48"/>
      <c r="S139" s="48"/>
    </row>
    <row r="140" spans="1:19" ht="13" hidden="1">
      <c r="A140" s="48"/>
      <c r="B140" s="48"/>
      <c r="C140" s="48"/>
      <c r="D140" s="48"/>
      <c r="E140" s="48"/>
      <c r="F140" s="48"/>
      <c r="G140" s="48"/>
      <c r="H140" s="48"/>
      <c r="I140" s="48"/>
      <c r="J140" s="48"/>
      <c r="K140" s="48"/>
      <c r="L140" s="48"/>
      <c r="M140" s="48"/>
      <c r="N140" s="48"/>
      <c r="O140" s="48"/>
      <c r="P140" s="48"/>
      <c r="Q140" s="48"/>
      <c r="R140" s="48"/>
      <c r="S140" s="48"/>
    </row>
    <row r="141" spans="1:19" ht="13" hidden="1">
      <c r="A141" s="48"/>
      <c r="B141" s="48"/>
      <c r="C141" s="48"/>
      <c r="D141" s="48"/>
      <c r="E141" s="48"/>
      <c r="F141" s="48"/>
      <c r="G141" s="48"/>
      <c r="H141" s="48"/>
      <c r="I141" s="48"/>
      <c r="J141" s="48"/>
      <c r="K141" s="48"/>
      <c r="L141" s="48"/>
      <c r="M141" s="48"/>
      <c r="N141" s="48"/>
      <c r="O141" s="48"/>
      <c r="P141" s="48"/>
      <c r="Q141" s="48"/>
      <c r="R141" s="48"/>
      <c r="S141" s="48"/>
    </row>
    <row r="142" spans="1:19" ht="13" hidden="1">
      <c r="A142" s="48"/>
      <c r="B142" s="48"/>
      <c r="C142" s="48"/>
      <c r="D142" s="48"/>
      <c r="E142" s="48"/>
      <c r="F142" s="48"/>
      <c r="G142" s="48"/>
      <c r="H142" s="48"/>
      <c r="I142" s="48"/>
      <c r="J142" s="48"/>
      <c r="K142" s="48"/>
      <c r="L142" s="48"/>
      <c r="M142" s="48"/>
      <c r="N142" s="48"/>
      <c r="O142" s="48"/>
      <c r="P142" s="48"/>
      <c r="Q142" s="48"/>
      <c r="R142" s="48"/>
      <c r="S142" s="48"/>
    </row>
    <row r="143" spans="1:19" ht="13" hidden="1">
      <c r="A143" s="48"/>
      <c r="B143" s="48"/>
      <c r="C143" s="48"/>
      <c r="D143" s="48"/>
      <c r="E143" s="48"/>
      <c r="F143" s="48"/>
      <c r="G143" s="48"/>
      <c r="H143" s="48"/>
      <c r="I143" s="48"/>
      <c r="J143" s="48"/>
      <c r="K143" s="48"/>
      <c r="L143" s="48"/>
      <c r="M143" s="48"/>
      <c r="N143" s="48"/>
      <c r="O143" s="48"/>
      <c r="P143" s="48"/>
      <c r="Q143" s="48"/>
      <c r="R143" s="48"/>
      <c r="S143" s="48"/>
    </row>
    <row r="144" spans="1:19" ht="13" hidden="1">
      <c r="A144" s="48"/>
      <c r="B144" s="48"/>
      <c r="C144" s="48"/>
      <c r="D144" s="48"/>
      <c r="E144" s="48"/>
      <c r="F144" s="48"/>
      <c r="G144" s="48"/>
      <c r="H144" s="48"/>
      <c r="I144" s="48"/>
      <c r="J144" s="48"/>
      <c r="K144" s="48"/>
      <c r="L144" s="48"/>
      <c r="M144" s="48"/>
      <c r="N144" s="48"/>
      <c r="O144" s="48"/>
      <c r="P144" s="48"/>
      <c r="Q144" s="48"/>
      <c r="R144" s="48"/>
      <c r="S144" s="48"/>
    </row>
    <row r="145" spans="1:19" ht="13" hidden="1">
      <c r="A145" s="48"/>
      <c r="B145" s="48"/>
      <c r="C145" s="48"/>
      <c r="D145" s="48"/>
      <c r="E145" s="48"/>
      <c r="F145" s="48"/>
      <c r="G145" s="48"/>
      <c r="H145" s="48"/>
      <c r="I145" s="48"/>
      <c r="J145" s="48"/>
      <c r="K145" s="48"/>
      <c r="L145" s="48"/>
      <c r="M145" s="48"/>
      <c r="N145" s="48"/>
      <c r="O145" s="48"/>
      <c r="P145" s="48"/>
      <c r="Q145" s="48"/>
      <c r="R145" s="48"/>
      <c r="S145" s="48"/>
    </row>
    <row r="146" spans="1:19" ht="13" hidden="1">
      <c r="A146" s="48"/>
      <c r="B146" s="48"/>
      <c r="C146" s="48"/>
      <c r="D146" s="48"/>
      <c r="E146" s="48"/>
      <c r="F146" s="48"/>
      <c r="G146" s="48"/>
      <c r="H146" s="48"/>
      <c r="I146" s="48"/>
      <c r="J146" s="48"/>
      <c r="K146" s="48"/>
      <c r="L146" s="48"/>
      <c r="M146" s="48"/>
      <c r="N146" s="48"/>
      <c r="O146" s="48"/>
      <c r="P146" s="48"/>
      <c r="Q146" s="48"/>
      <c r="R146" s="48"/>
      <c r="S146" s="48"/>
    </row>
    <row r="147" spans="1:19" ht="13" hidden="1">
      <c r="A147" s="48"/>
      <c r="B147" s="48"/>
      <c r="C147" s="48"/>
      <c r="D147" s="48"/>
      <c r="E147" s="48"/>
      <c r="F147" s="48"/>
      <c r="G147" s="48"/>
      <c r="H147" s="48"/>
      <c r="I147" s="48"/>
      <c r="J147" s="48"/>
      <c r="K147" s="48"/>
      <c r="L147" s="48"/>
      <c r="M147" s="48"/>
      <c r="N147" s="48"/>
      <c r="O147" s="48"/>
      <c r="P147" s="48"/>
      <c r="Q147" s="48"/>
      <c r="R147" s="48"/>
      <c r="S147" s="48"/>
    </row>
    <row r="148" spans="1:19" ht="13" hidden="1">
      <c r="A148" s="48"/>
      <c r="B148" s="48"/>
      <c r="C148" s="48"/>
      <c r="D148" s="48"/>
      <c r="E148" s="48"/>
      <c r="F148" s="48"/>
      <c r="G148" s="48"/>
      <c r="H148" s="48"/>
      <c r="I148" s="48"/>
      <c r="J148" s="48"/>
      <c r="K148" s="48"/>
      <c r="L148" s="48"/>
      <c r="M148" s="48"/>
      <c r="N148" s="48"/>
      <c r="O148" s="48"/>
      <c r="P148" s="48"/>
      <c r="Q148" s="48"/>
      <c r="R148" s="48"/>
      <c r="S148" s="48"/>
    </row>
    <row r="149" spans="1:19" ht="13" hidden="1">
      <c r="A149" s="48"/>
      <c r="B149" s="48"/>
      <c r="C149" s="48"/>
      <c r="D149" s="48"/>
      <c r="E149" s="48"/>
      <c r="F149" s="48"/>
      <c r="G149" s="48"/>
      <c r="H149" s="48"/>
      <c r="I149" s="48"/>
      <c r="J149" s="48"/>
      <c r="K149" s="48"/>
      <c r="L149" s="48"/>
      <c r="M149" s="48"/>
      <c r="N149" s="48"/>
      <c r="O149" s="48"/>
      <c r="P149" s="48"/>
      <c r="Q149" s="48"/>
      <c r="R149" s="48"/>
      <c r="S149" s="48"/>
    </row>
    <row r="150" spans="1:19" ht="13" hidden="1">
      <c r="A150" s="48"/>
      <c r="B150" s="48"/>
      <c r="C150" s="48"/>
      <c r="D150" s="48"/>
      <c r="E150" s="48"/>
      <c r="F150" s="48"/>
      <c r="G150" s="48"/>
      <c r="H150" s="48"/>
      <c r="I150" s="48"/>
      <c r="J150" s="48"/>
      <c r="K150" s="48"/>
      <c r="L150" s="48"/>
      <c r="M150" s="48"/>
      <c r="N150" s="48"/>
      <c r="O150" s="48"/>
      <c r="P150" s="48"/>
      <c r="Q150" s="48"/>
      <c r="R150" s="48"/>
      <c r="S150" s="48"/>
    </row>
    <row r="151" spans="1:19" ht="13" hidden="1">
      <c r="A151" s="48"/>
      <c r="B151" s="48"/>
      <c r="C151" s="48"/>
      <c r="D151" s="48"/>
      <c r="E151" s="48"/>
      <c r="F151" s="48"/>
      <c r="G151" s="48"/>
      <c r="H151" s="48"/>
      <c r="I151" s="48"/>
      <c r="J151" s="48"/>
      <c r="K151" s="48"/>
      <c r="L151" s="48"/>
      <c r="M151" s="48"/>
      <c r="N151" s="48"/>
      <c r="O151" s="48"/>
      <c r="P151" s="48"/>
      <c r="Q151" s="48"/>
      <c r="R151" s="48"/>
      <c r="S151" s="48"/>
    </row>
    <row r="152" spans="1:19" ht="13" hidden="1">
      <c r="A152" s="48"/>
      <c r="B152" s="48"/>
      <c r="C152" s="48"/>
      <c r="D152" s="48"/>
      <c r="E152" s="48"/>
      <c r="F152" s="48"/>
      <c r="G152" s="48"/>
      <c r="H152" s="48"/>
      <c r="I152" s="48"/>
      <c r="J152" s="48"/>
      <c r="K152" s="48"/>
      <c r="L152" s="48"/>
      <c r="M152" s="48"/>
      <c r="N152" s="48"/>
      <c r="O152" s="48"/>
      <c r="P152" s="48"/>
      <c r="Q152" s="48"/>
      <c r="R152" s="48"/>
      <c r="S152" s="48"/>
    </row>
    <row r="153" spans="1:19" ht="13" hidden="1">
      <c r="A153" s="48"/>
      <c r="B153" s="48"/>
      <c r="C153" s="48"/>
      <c r="D153" s="48"/>
      <c r="E153" s="48"/>
      <c r="F153" s="48"/>
      <c r="G153" s="48"/>
      <c r="H153" s="48"/>
      <c r="I153" s="48"/>
      <c r="J153" s="48"/>
      <c r="K153" s="48"/>
      <c r="L153" s="48"/>
      <c r="M153" s="48"/>
      <c r="N153" s="48"/>
      <c r="O153" s="48"/>
      <c r="P153" s="48"/>
      <c r="Q153" s="48"/>
      <c r="R153" s="48"/>
      <c r="S153" s="48"/>
    </row>
    <row r="154" spans="1:19" ht="13" hidden="1">
      <c r="A154" s="48"/>
      <c r="B154" s="48"/>
      <c r="C154" s="48"/>
      <c r="D154" s="48"/>
      <c r="E154" s="48"/>
      <c r="F154" s="48"/>
      <c r="G154" s="48"/>
      <c r="H154" s="48"/>
      <c r="I154" s="48"/>
      <c r="J154" s="48"/>
      <c r="K154" s="48"/>
      <c r="L154" s="48"/>
      <c r="M154" s="48"/>
      <c r="N154" s="48"/>
      <c r="O154" s="48"/>
      <c r="P154" s="48"/>
      <c r="Q154" s="48"/>
      <c r="R154" s="48"/>
      <c r="S154" s="48"/>
    </row>
    <row r="155" spans="1:19" ht="13" hidden="1">
      <c r="A155" s="48"/>
      <c r="B155" s="48"/>
      <c r="C155" s="48"/>
      <c r="D155" s="48"/>
      <c r="E155" s="48"/>
      <c r="F155" s="48"/>
      <c r="G155" s="48"/>
      <c r="H155" s="48"/>
      <c r="I155" s="48"/>
      <c r="J155" s="48"/>
      <c r="K155" s="48"/>
      <c r="L155" s="48"/>
      <c r="M155" s="48"/>
      <c r="N155" s="48"/>
      <c r="O155" s="48"/>
      <c r="P155" s="48"/>
      <c r="Q155" s="48"/>
      <c r="R155" s="48"/>
      <c r="S155" s="48"/>
    </row>
    <row r="156" spans="1:19" ht="13" hidden="1">
      <c r="A156" s="48"/>
      <c r="B156" s="48"/>
      <c r="C156" s="48"/>
      <c r="D156" s="48"/>
      <c r="E156" s="48"/>
      <c r="F156" s="48"/>
      <c r="G156" s="48"/>
      <c r="H156" s="48"/>
      <c r="I156" s="48"/>
      <c r="J156" s="48"/>
      <c r="K156" s="48"/>
      <c r="L156" s="48"/>
      <c r="M156" s="48"/>
      <c r="N156" s="48"/>
      <c r="O156" s="48"/>
      <c r="P156" s="48"/>
      <c r="Q156" s="48"/>
      <c r="R156" s="48"/>
      <c r="S156" s="48"/>
    </row>
    <row r="157" spans="1:19" ht="13" hidden="1">
      <c r="A157" s="48"/>
      <c r="B157" s="48"/>
      <c r="C157" s="48"/>
      <c r="D157" s="48"/>
      <c r="E157" s="48"/>
      <c r="F157" s="48"/>
      <c r="G157" s="48"/>
      <c r="H157" s="48"/>
      <c r="I157" s="48"/>
      <c r="J157" s="48"/>
      <c r="K157" s="48"/>
      <c r="L157" s="48"/>
      <c r="M157" s="48"/>
      <c r="N157" s="48"/>
      <c r="O157" s="48"/>
      <c r="P157" s="48"/>
      <c r="Q157" s="48"/>
      <c r="R157" s="48"/>
      <c r="S157" s="48"/>
    </row>
    <row r="158" spans="1:19" ht="13" hidden="1">
      <c r="A158" s="48"/>
      <c r="B158" s="48"/>
      <c r="C158" s="48"/>
      <c r="D158" s="48"/>
      <c r="E158" s="48"/>
      <c r="F158" s="48"/>
      <c r="G158" s="48"/>
      <c r="H158" s="48"/>
      <c r="I158" s="48"/>
      <c r="J158" s="48"/>
      <c r="K158" s="48"/>
      <c r="L158" s="48"/>
      <c r="M158" s="48"/>
      <c r="N158" s="48"/>
      <c r="O158" s="48"/>
      <c r="P158" s="48"/>
      <c r="Q158" s="48"/>
      <c r="R158" s="48"/>
      <c r="S158" s="48"/>
    </row>
    <row r="159" spans="1:19" ht="13" hidden="1">
      <c r="A159" s="48"/>
      <c r="B159" s="48"/>
      <c r="C159" s="48"/>
      <c r="D159" s="48"/>
      <c r="E159" s="48"/>
      <c r="F159" s="48"/>
      <c r="G159" s="48"/>
      <c r="H159" s="48"/>
      <c r="I159" s="48"/>
      <c r="J159" s="48"/>
      <c r="K159" s="48"/>
      <c r="L159" s="48"/>
      <c r="M159" s="48"/>
      <c r="N159" s="48"/>
      <c r="O159" s="48"/>
      <c r="P159" s="48"/>
      <c r="Q159" s="48"/>
      <c r="R159" s="48"/>
      <c r="S159" s="48"/>
    </row>
    <row r="160" spans="1:19" ht="13" hidden="1">
      <c r="A160" s="48"/>
      <c r="B160" s="48"/>
      <c r="C160" s="48"/>
      <c r="D160" s="48"/>
      <c r="E160" s="48"/>
      <c r="F160" s="48"/>
      <c r="G160" s="48"/>
      <c r="H160" s="48"/>
      <c r="I160" s="48"/>
      <c r="J160" s="48"/>
      <c r="K160" s="48"/>
      <c r="L160" s="48"/>
      <c r="M160" s="48"/>
      <c r="N160" s="48"/>
      <c r="O160" s="48"/>
      <c r="P160" s="48"/>
      <c r="Q160" s="48"/>
      <c r="R160" s="48"/>
      <c r="S160" s="48"/>
    </row>
    <row r="161" spans="1:19" ht="13" hidden="1">
      <c r="A161" s="48"/>
      <c r="B161" s="48"/>
      <c r="C161" s="48"/>
      <c r="D161" s="48"/>
      <c r="E161" s="48"/>
      <c r="F161" s="48"/>
      <c r="G161" s="48"/>
      <c r="H161" s="48"/>
      <c r="I161" s="48"/>
      <c r="J161" s="48"/>
      <c r="K161" s="48"/>
      <c r="L161" s="48"/>
      <c r="M161" s="48"/>
      <c r="N161" s="48"/>
      <c r="O161" s="48"/>
      <c r="P161" s="48"/>
      <c r="Q161" s="48"/>
      <c r="R161" s="48"/>
      <c r="S161" s="48"/>
    </row>
    <row r="162" spans="1:19" ht="13" hidden="1">
      <c r="A162" s="48"/>
      <c r="B162" s="48"/>
      <c r="C162" s="48"/>
      <c r="D162" s="48"/>
      <c r="E162" s="48"/>
      <c r="F162" s="48"/>
      <c r="G162" s="48"/>
      <c r="H162" s="48"/>
      <c r="I162" s="48"/>
      <c r="J162" s="48"/>
      <c r="K162" s="48"/>
      <c r="L162" s="48"/>
      <c r="M162" s="48"/>
      <c r="N162" s="48"/>
      <c r="O162" s="48"/>
      <c r="P162" s="48"/>
      <c r="Q162" s="48"/>
      <c r="R162" s="48"/>
      <c r="S162" s="48"/>
    </row>
    <row r="163" spans="1:19" ht="13" hidden="1">
      <c r="A163" s="48"/>
      <c r="B163" s="48"/>
      <c r="C163" s="48"/>
      <c r="D163" s="48"/>
      <c r="E163" s="48"/>
      <c r="F163" s="48"/>
      <c r="G163" s="48"/>
      <c r="H163" s="48"/>
      <c r="I163" s="48"/>
      <c r="J163" s="48"/>
      <c r="K163" s="48"/>
      <c r="L163" s="48"/>
      <c r="M163" s="48"/>
      <c r="N163" s="48"/>
      <c r="O163" s="48"/>
      <c r="P163" s="48"/>
      <c r="Q163" s="48"/>
      <c r="R163" s="48"/>
      <c r="S163" s="48"/>
    </row>
    <row r="164" spans="1:19" ht="13" hidden="1">
      <c r="A164" s="48"/>
      <c r="B164" s="48"/>
      <c r="C164" s="48"/>
      <c r="D164" s="48"/>
      <c r="E164" s="48"/>
      <c r="F164" s="48"/>
      <c r="G164" s="48"/>
      <c r="H164" s="48"/>
      <c r="I164" s="48"/>
      <c r="J164" s="48"/>
      <c r="K164" s="48"/>
      <c r="L164" s="48"/>
      <c r="M164" s="48"/>
      <c r="N164" s="48"/>
      <c r="O164" s="48"/>
      <c r="P164" s="48"/>
      <c r="Q164" s="48"/>
      <c r="R164" s="48"/>
      <c r="S164" s="48"/>
    </row>
    <row r="165" spans="1:19" ht="13" hidden="1">
      <c r="A165" s="48"/>
      <c r="B165" s="48"/>
      <c r="C165" s="48"/>
      <c r="D165" s="48"/>
      <c r="E165" s="48"/>
      <c r="F165" s="48"/>
      <c r="G165" s="48"/>
      <c r="H165" s="48"/>
      <c r="I165" s="48"/>
      <c r="J165" s="48"/>
      <c r="K165" s="48"/>
      <c r="L165" s="48"/>
      <c r="M165" s="48"/>
      <c r="N165" s="48"/>
      <c r="O165" s="48"/>
      <c r="P165" s="48"/>
      <c r="Q165" s="48"/>
      <c r="R165" s="48"/>
      <c r="S165" s="48"/>
    </row>
    <row r="166" spans="1:19" ht="13" hidden="1">
      <c r="A166" s="48"/>
      <c r="B166" s="48"/>
      <c r="C166" s="48"/>
      <c r="D166" s="48"/>
      <c r="E166" s="48"/>
      <c r="F166" s="48"/>
      <c r="G166" s="48"/>
      <c r="H166" s="48"/>
      <c r="I166" s="48"/>
      <c r="J166" s="48"/>
      <c r="K166" s="48"/>
      <c r="L166" s="48"/>
      <c r="M166" s="48"/>
      <c r="N166" s="48"/>
      <c r="O166" s="48"/>
      <c r="P166" s="48"/>
      <c r="Q166" s="48"/>
      <c r="R166" s="48"/>
      <c r="S166" s="48"/>
    </row>
    <row r="167" spans="1:19" ht="13" hidden="1">
      <c r="A167" s="48"/>
      <c r="B167" s="48"/>
      <c r="C167" s="48"/>
      <c r="D167" s="48"/>
      <c r="E167" s="48"/>
      <c r="F167" s="48"/>
      <c r="G167" s="48"/>
      <c r="H167" s="48"/>
      <c r="I167" s="48"/>
      <c r="J167" s="48"/>
      <c r="K167" s="48"/>
      <c r="L167" s="48"/>
      <c r="M167" s="48"/>
      <c r="N167" s="48"/>
      <c r="O167" s="48"/>
      <c r="P167" s="48"/>
      <c r="Q167" s="48"/>
      <c r="R167" s="48"/>
      <c r="S167" s="48"/>
    </row>
    <row r="168" spans="1:19" ht="13" hidden="1">
      <c r="A168" s="48"/>
      <c r="B168" s="48"/>
      <c r="C168" s="48"/>
      <c r="D168" s="48"/>
      <c r="E168" s="48"/>
      <c r="F168" s="48"/>
      <c r="G168" s="48"/>
      <c r="H168" s="48"/>
      <c r="I168" s="48"/>
      <c r="J168" s="48"/>
      <c r="K168" s="48"/>
      <c r="L168" s="48"/>
      <c r="M168" s="48"/>
      <c r="N168" s="48"/>
      <c r="O168" s="48"/>
      <c r="P168" s="48"/>
      <c r="Q168" s="48"/>
      <c r="R168" s="48"/>
      <c r="S168" s="48"/>
    </row>
    <row r="169" spans="1:19" ht="13" hidden="1">
      <c r="A169" s="48"/>
      <c r="B169" s="48"/>
      <c r="C169" s="48"/>
      <c r="D169" s="48"/>
      <c r="E169" s="48"/>
      <c r="F169" s="48"/>
      <c r="G169" s="48"/>
      <c r="H169" s="48"/>
      <c r="I169" s="48"/>
      <c r="J169" s="48"/>
      <c r="K169" s="48"/>
      <c r="L169" s="48"/>
      <c r="M169" s="48"/>
      <c r="N169" s="48"/>
      <c r="O169" s="48"/>
      <c r="P169" s="48"/>
      <c r="Q169" s="48"/>
      <c r="R169" s="48"/>
      <c r="S169" s="48"/>
    </row>
    <row r="170" spans="1:19" ht="13" hidden="1">
      <c r="A170" s="48"/>
      <c r="B170" s="48"/>
      <c r="C170" s="48"/>
      <c r="D170" s="48"/>
      <c r="E170" s="48"/>
      <c r="F170" s="48"/>
      <c r="G170" s="48"/>
      <c r="H170" s="48"/>
      <c r="I170" s="48"/>
      <c r="J170" s="48"/>
      <c r="K170" s="48"/>
      <c r="L170" s="48"/>
      <c r="M170" s="48"/>
      <c r="N170" s="48"/>
      <c r="O170" s="48"/>
      <c r="P170" s="48"/>
      <c r="Q170" s="48"/>
      <c r="R170" s="48"/>
      <c r="S170" s="48"/>
    </row>
    <row r="171" spans="1:19" ht="13" hidden="1">
      <c r="A171" s="48"/>
      <c r="B171" s="48"/>
      <c r="C171" s="48"/>
      <c r="D171" s="48"/>
      <c r="E171" s="48"/>
      <c r="F171" s="48"/>
      <c r="G171" s="48"/>
      <c r="H171" s="48"/>
      <c r="I171" s="48"/>
      <c r="J171" s="48"/>
      <c r="K171" s="48"/>
      <c r="L171" s="48"/>
      <c r="M171" s="48"/>
      <c r="N171" s="48"/>
      <c r="O171" s="48"/>
      <c r="P171" s="48"/>
      <c r="Q171" s="48"/>
      <c r="R171" s="48"/>
      <c r="S171" s="48"/>
    </row>
    <row r="172" spans="1:19" ht="13" hidden="1">
      <c r="A172" s="48"/>
      <c r="B172" s="48"/>
      <c r="C172" s="48"/>
      <c r="D172" s="48"/>
      <c r="E172" s="48"/>
      <c r="F172" s="48"/>
      <c r="G172" s="48"/>
      <c r="H172" s="48"/>
      <c r="I172" s="48"/>
      <c r="J172" s="48"/>
      <c r="K172" s="48"/>
      <c r="L172" s="48"/>
      <c r="M172" s="48"/>
      <c r="N172" s="48"/>
      <c r="O172" s="48"/>
      <c r="P172" s="48"/>
      <c r="Q172" s="48"/>
      <c r="R172" s="48"/>
      <c r="S172" s="48"/>
    </row>
  </sheetData>
  <sheetCalcPr fullCalcOnLoad="1"/>
  <sheetProtection algorithmName="SHA-512" hashValue="atEm7n982TYfy2Sefny0HjETJDmffenmtCfEIpAA+0fjTvA96xYQsg4wkzVbyluYXeCN+x7w59wDh8jyilAU0l==" saltValue="8n2jr8Mn0PWJp0GQli9Jni==" spinCount="100000" sheet="1" objects="1" scenarios="1"/>
  <mergeCells count="5">
    <mergeCell ref="A7:D7"/>
    <mergeCell ref="A1:D1"/>
    <mergeCell ref="A39:D39"/>
    <mergeCell ref="A24:D24"/>
    <mergeCell ref="C3:D3"/>
  </mergeCells>
  <phoneticPr fontId="2" type="noConversion"/>
  <dataValidations count="1">
    <dataValidation type="list" allowBlank="1" showInputMessage="1" showErrorMessage="1" sqref="C3:D3">
      <formula1>$A$65:$A$69</formula1>
    </dataValidation>
  </dataValidations>
  <pageMargins left="0.75" right="0.75" top="1.75" bottom="1" header="0.75" footer="0.5"/>
  <headerFooter alignWithMargins="0">
    <oddHeader>&amp;R&amp;"Myriad Web Pro,Bold"&amp;20I-17.03</oddHeader>
  </headerFooter>
  <ignoredErrors>
    <ignoredError sqref="B26:B31" unlockedFormula="1"/>
  </ignoredError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2015-02-05T16:56:13Z</dcterms:modified>
</cp:coreProperties>
</file>