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autoCompressPictures="0"/>
  <bookViews>
    <workbookView xWindow="0" yWindow="0" windowWidth="11160" windowHeight="21180"/>
  </bookViews>
  <sheets>
    <sheet name="Problem" sheetId="19" r:id="rId1"/>
  </sheets>
  <calcPr calcId="130407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G12" i="19"/>
  <c r="G11"/>
  <c r="F11"/>
  <c r="G23"/>
  <c r="G21"/>
  <c r="G19"/>
  <c r="G17"/>
  <c r="G15"/>
  <c r="G13"/>
  <c r="G9"/>
  <c r="G7"/>
  <c r="G10"/>
  <c r="G8"/>
  <c r="G6"/>
  <c r="G5"/>
  <c r="G16"/>
  <c r="G18"/>
  <c r="G20"/>
  <c r="G3"/>
  <c r="F23"/>
  <c r="F21"/>
  <c r="F19"/>
  <c r="F17"/>
  <c r="F15"/>
  <c r="F13"/>
  <c r="F9"/>
  <c r="F7"/>
  <c r="F5"/>
  <c r="F3"/>
  <c r="G26"/>
  <c r="F26"/>
  <c r="H26"/>
</calcChain>
</file>

<file path=xl/sharedStrings.xml><?xml version="1.0" encoding="utf-8"?>
<sst xmlns="http://schemas.openxmlformats.org/spreadsheetml/2006/main" count="16" uniqueCount="16">
  <si>
    <t>FEATURE</t>
  </si>
  <si>
    <t>X</t>
  </si>
  <si>
    <t>Review the following items and decide if each should be included in Inventory on the balance sheet.  Place an "X" - without any additional spaces - in the appropriate column.  Once you have correctly classified all items, the table will turn green.</t>
  </si>
  <si>
    <t xml:space="preserve">Inventory </t>
  </si>
  <si>
    <t>Not Inventory</t>
  </si>
  <si>
    <t>Work in process of a manufacturer</t>
  </si>
  <si>
    <t>Raw materials held by a manufacturer</t>
  </si>
  <si>
    <t>Finished goods awaiting sale</t>
  </si>
  <si>
    <t>Goods on order from a supplier</t>
  </si>
  <si>
    <t>Goods in transit from a supplier, F.O.B. shipping point</t>
  </si>
  <si>
    <t>Goods in transit from a supplier, F.O.B. destination</t>
  </si>
  <si>
    <t>Goods in transit to a customer, F.O.B. shipping point</t>
  </si>
  <si>
    <t>Goods in transit to a customer, F.O.B. destination</t>
  </si>
  <si>
    <t>Consignor's accounting for consigned goods</t>
  </si>
  <si>
    <t>Consignee's accounting for consigned goods</t>
  </si>
  <si>
    <t>Sold goods not yet shipped to customer</t>
  </si>
</sst>
</file>

<file path=xl/styles.xml><?xml version="1.0" encoding="utf-8"?>
<styleSheet xmlns="http://schemas.openxmlformats.org/spreadsheetml/2006/main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</numFmts>
  <fonts count="13">
    <font>
      <sz val="10"/>
      <name val="Arial"/>
    </font>
    <font>
      <sz val="10"/>
      <name val="Arial"/>
    </font>
    <font>
      <sz val="8"/>
      <name val="Arial"/>
      <family val="2"/>
    </font>
    <font>
      <sz val="12"/>
      <color indexed="12"/>
      <name val="Arial"/>
      <family val="2"/>
    </font>
    <font>
      <sz val="10"/>
      <name val="Myriad Web Pro"/>
      <family val="2"/>
    </font>
    <font>
      <i/>
      <sz val="10"/>
      <name val="Myriad Web Pro"/>
      <family val="2"/>
    </font>
    <font>
      <sz val="10"/>
      <name val="Myriad Web Pro"/>
      <family val="2"/>
    </font>
    <font>
      <b/>
      <sz val="10"/>
      <color indexed="9"/>
      <name val="Myriad Web Pro"/>
      <family val="2"/>
    </font>
    <font>
      <sz val="10"/>
      <color indexed="16"/>
      <name val="Myriad Web Pro"/>
      <family val="2"/>
    </font>
    <font>
      <sz val="10"/>
      <name val="Myriad Pro"/>
      <family val="2"/>
    </font>
    <font>
      <sz val="12"/>
      <name val="Myriad Pro"/>
      <family val="2"/>
    </font>
    <font>
      <b/>
      <sz val="10"/>
      <name val="Myriad Web Pro"/>
      <family val="2"/>
    </font>
    <font>
      <b/>
      <sz val="12"/>
      <name val="Myriad Web Pro"/>
      <family val="2"/>
    </font>
  </fonts>
  <fills count="1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 style="hair">
        <color indexed="53"/>
      </right>
      <top style="hair">
        <color indexed="53"/>
      </top>
      <bottom style="hair">
        <color indexed="53"/>
      </bottom>
      <diagonal/>
    </border>
    <border>
      <left/>
      <right style="thin">
        <color indexed="53"/>
      </right>
      <top/>
      <bottom style="thin">
        <color indexed="53"/>
      </bottom>
      <diagonal/>
    </border>
    <border>
      <left/>
      <right style="hair">
        <color indexed="53"/>
      </right>
      <top/>
      <bottom style="hair">
        <color indexed="5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3">
    <xf numFmtId="0" fontId="0" fillId="0" borderId="0"/>
    <xf numFmtId="0" fontId="6" fillId="2" borderId="0" applyNumberFormat="0" applyBorder="0" applyAlignment="0"/>
    <xf numFmtId="0" fontId="4" fillId="3" borderId="0"/>
    <xf numFmtId="0" fontId="7" fillId="3" borderId="0">
      <alignment horizontal="center" vertical="center"/>
    </xf>
    <xf numFmtId="3" fontId="4" fillId="4" borderId="1">
      <alignment horizontal="right" vertical="center" wrapText="1"/>
    </xf>
    <xf numFmtId="0" fontId="8" fillId="4" borderId="2">
      <alignment horizontal="left" vertical="center" wrapText="1"/>
    </xf>
    <xf numFmtId="0" fontId="8" fillId="4" borderId="0">
      <alignment horizontal="left" vertical="center" wrapText="1" indent="1"/>
    </xf>
    <xf numFmtId="3" fontId="9" fillId="4" borderId="3" applyNumberFormat="0" applyFont="0" applyAlignment="0">
      <alignment horizontal="center" vertical="center" wrapText="1"/>
    </xf>
    <xf numFmtId="16" fontId="4" fillId="4" borderId="0">
      <alignment horizontal="center" vertical="center" wrapText="1"/>
    </xf>
    <xf numFmtId="0" fontId="5" fillId="4" borderId="4">
      <alignment horizontal="justify" vertical="center" wrapText="1"/>
    </xf>
    <xf numFmtId="0" fontId="3" fillId="5" borderId="0" applyFont="0" applyAlignment="0">
      <alignment horizontal="center" vertical="center" wrapText="1"/>
    </xf>
    <xf numFmtId="0" fontId="7" fillId="5" borderId="3" applyAlignment="0">
      <alignment horizontal="center" vertical="center" wrapText="1"/>
    </xf>
    <xf numFmtId="164" fontId="10" fillId="6" borderId="5" applyNumberFormat="0" applyFont="0" applyFill="0" applyAlignment="0">
      <alignment horizontal="left" vertical="center" wrapText="1"/>
    </xf>
    <xf numFmtId="164" fontId="4" fillId="0" borderId="5" applyNumberFormat="0" applyFont="0" applyFill="0" applyAlignment="0">
      <alignment horizontal="center" vertical="center" wrapText="1"/>
    </xf>
    <xf numFmtId="164" fontId="4" fillId="7" borderId="6" applyNumberFormat="0" applyBorder="0" applyAlignment="0">
      <alignment horizontal="left" vertical="center" wrapText="1"/>
    </xf>
    <xf numFmtId="0" fontId="7" fillId="8" borderId="7" applyAlignment="0">
      <alignment vertical="center"/>
    </xf>
    <xf numFmtId="0" fontId="1" fillId="8" borderId="0">
      <alignment vertical="center"/>
    </xf>
    <xf numFmtId="164" fontId="4" fillId="6" borderId="8" applyNumberFormat="0" applyBorder="0" applyAlignment="0">
      <alignment horizontal="left" vertical="center" wrapText="1"/>
    </xf>
    <xf numFmtId="0" fontId="4" fillId="4" borderId="0" applyFill="0">
      <alignment horizontal="justify" vertical="top" wrapText="1"/>
    </xf>
    <xf numFmtId="0" fontId="8" fillId="0" borderId="0">
      <alignment horizontal="justify" vertical="top" wrapText="1"/>
    </xf>
    <xf numFmtId="0" fontId="10" fillId="0" borderId="0">
      <alignment horizontal="left" vertical="center" wrapText="1"/>
    </xf>
    <xf numFmtId="0" fontId="4" fillId="9" borderId="0" applyNumberFormat="0" applyAlignment="0">
      <alignment vertical="center"/>
    </xf>
    <xf numFmtId="0" fontId="7" fillId="10" borderId="0" applyNumberFormat="0" applyAlignment="0"/>
  </cellStyleXfs>
  <cellXfs count="27">
    <xf numFmtId="0" fontId="0" fillId="0" borderId="0" xfId="0"/>
    <xf numFmtId="0" fontId="4" fillId="0" borderId="0" xfId="0" applyFont="1"/>
    <xf numFmtId="0" fontId="4" fillId="11" borderId="0" xfId="0" applyFont="1" applyFill="1" applyAlignment="1">
      <alignment vertical="top"/>
    </xf>
    <xf numFmtId="0" fontId="4" fillId="11" borderId="0" xfId="0" applyFont="1" applyFill="1" applyAlignment="1"/>
    <xf numFmtId="0" fontId="4" fillId="11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2" fontId="11" fillId="0" borderId="9" xfId="0" applyNumberFormat="1" applyFont="1" applyBorder="1" applyAlignment="1" applyProtection="1">
      <alignment horizontal="center" vertical="center"/>
      <protection hidden="1"/>
    </xf>
    <xf numFmtId="0" fontId="12" fillId="12" borderId="9" xfId="0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Fill="1" applyAlignment="1" applyProtection="1">
      <alignment vertical="top"/>
    </xf>
    <xf numFmtId="0" fontId="4" fillId="0" borderId="0" xfId="0" applyFont="1" applyProtection="1"/>
    <xf numFmtId="0" fontId="4" fillId="0" borderId="0" xfId="0" applyFont="1" applyFill="1" applyAlignment="1" applyProtection="1"/>
    <xf numFmtId="0" fontId="4" fillId="0" borderId="0" xfId="0" applyFont="1" applyFill="1" applyAlignment="1" applyProtection="1">
      <alignment vertical="center"/>
    </xf>
    <xf numFmtId="0" fontId="11" fillId="0" borderId="9" xfId="0" applyFont="1" applyBorder="1" applyAlignment="1" applyProtection="1">
      <alignment horizontal="left" vertical="center"/>
      <protection hidden="1"/>
    </xf>
    <xf numFmtId="0" fontId="11" fillId="11" borderId="9" xfId="0" applyFont="1" applyFill="1" applyBorder="1" applyAlignment="1" applyProtection="1">
      <alignment horizontal="left" vertical="center" indent="1"/>
    </xf>
    <xf numFmtId="0" fontId="4" fillId="11" borderId="0" xfId="0" applyFont="1" applyFill="1" applyAlignment="1" applyProtection="1"/>
    <xf numFmtId="0" fontId="4" fillId="11" borderId="0" xfId="0" applyFont="1" applyFill="1" applyAlignment="1" applyProtection="1">
      <alignment vertical="top"/>
    </xf>
    <xf numFmtId="0" fontId="4" fillId="0" borderId="0" xfId="0" applyFont="1" applyAlignment="1" applyProtection="1">
      <alignment vertical="center"/>
    </xf>
    <xf numFmtId="0" fontId="4" fillId="11" borderId="0" xfId="0" applyFont="1" applyFill="1" applyAlignment="1" applyProtection="1">
      <alignment vertical="center"/>
    </xf>
    <xf numFmtId="0" fontId="11" fillId="11" borderId="9" xfId="0" applyFont="1" applyFill="1" applyBorder="1" applyAlignment="1" applyProtection="1">
      <alignment horizontal="center" vertical="center"/>
      <protection locked="0"/>
    </xf>
    <xf numFmtId="0" fontId="11" fillId="11" borderId="9" xfId="0" applyFont="1" applyFill="1" applyBorder="1" applyAlignment="1" applyProtection="1">
      <alignment horizontal="left" vertical="center" wrapText="1" indent="1"/>
    </xf>
    <xf numFmtId="0" fontId="4" fillId="0" borderId="0" xfId="0" applyFont="1" applyFill="1" applyAlignment="1"/>
    <xf numFmtId="0" fontId="4" fillId="0" borderId="0" xfId="0" applyFont="1" applyFill="1" applyAlignment="1">
      <alignment vertical="top"/>
    </xf>
    <xf numFmtId="0" fontId="4" fillId="0" borderId="0" xfId="0" applyFont="1" applyFill="1" applyAlignment="1">
      <alignment vertical="center"/>
    </xf>
    <xf numFmtId="0" fontId="4" fillId="0" borderId="0" xfId="0" applyFont="1" applyFill="1"/>
    <xf numFmtId="0" fontId="12" fillId="13" borderId="10" xfId="18" applyFont="1" applyFill="1" applyBorder="1" applyAlignment="1" applyProtection="1">
      <alignment horizontal="center" vertical="center" wrapText="1"/>
      <protection hidden="1"/>
    </xf>
    <xf numFmtId="0" fontId="12" fillId="13" borderId="0" xfId="18" applyFont="1" applyFill="1" applyBorder="1" applyAlignment="1" applyProtection="1">
      <alignment horizontal="center" vertical="center" wrapText="1"/>
      <protection hidden="1"/>
    </xf>
    <xf numFmtId="2" fontId="11" fillId="0" borderId="11" xfId="0" applyNumberFormat="1" applyFont="1" applyBorder="1" applyAlignment="1" applyProtection="1">
      <alignment horizontal="center" vertical="center"/>
      <protection hidden="1"/>
    </xf>
  </cellXfs>
  <cellStyles count="23">
    <cellStyle name="bsbody" xfId="1"/>
    <cellStyle name="bsfoot" xfId="2"/>
    <cellStyle name="bshead" xfId="3"/>
    <cellStyle name="GenJour#" xfId="4"/>
    <cellStyle name="GenJour1" xfId="5"/>
    <cellStyle name="GenJour2" xfId="6"/>
    <cellStyle name="GenJourBody" xfId="7"/>
    <cellStyle name="GenJourDate" xfId="8"/>
    <cellStyle name="GenJourDes" xfId="9"/>
    <cellStyle name="GenJourFoot" xfId="10"/>
    <cellStyle name="GenJourHead" xfId="11"/>
    <cellStyle name="LedgBody" xfId="12"/>
    <cellStyle name="ledgerwkbk" xfId="13"/>
    <cellStyle name="LedgGreen" xfId="14"/>
    <cellStyle name="LedgHead" xfId="15"/>
    <cellStyle name="LedgSide" xfId="16"/>
    <cellStyle name="LedgYellow" xfId="17"/>
    <cellStyle name="Normal" xfId="0" builtinId="0"/>
    <cellStyle name="POA" xfId="18"/>
    <cellStyle name="POAanswer" xfId="19"/>
    <cellStyle name="POAhead" xfId="20"/>
    <cellStyle name="trialbody" xfId="21"/>
    <cellStyle name="trialhead" xfId="22"/>
  </cellStyles>
  <dxfs count="7">
    <dxf>
      <fill>
        <patternFill>
          <bgColor rgb="FF00FF00"/>
        </patternFill>
      </fill>
    </dxf>
    <dxf>
      <fill>
        <patternFill>
          <bgColor theme="4" tint="0.79998168889431442"/>
        </patternFill>
      </fill>
    </dxf>
    <dxf>
      <fill>
        <patternFill>
          <bgColor rgb="FF00FF00"/>
        </patternFill>
      </fill>
    </dxf>
    <dxf>
      <fill>
        <patternFill>
          <bgColor theme="4" tint="0.79998168889431442"/>
        </patternFill>
      </fill>
    </dxf>
    <dxf>
      <fill>
        <patternFill>
          <bgColor rgb="FF00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1" defaultTableStyle="TableStyleMedium9">
    <tableStyle name="Table Style 1" pivot="0" count="1">
      <tableStyleElement type="firstRowStripe" dxfId="6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F6F7F5"/>
      <rgbColor rgb="00FCF0E7"/>
      <rgbColor rgb="003366FF"/>
      <rgbColor rgb="0033CCCC"/>
      <rgbColor rgb="0099CC00"/>
      <rgbColor rgb="00AD4929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  <color rgb="FFAEF280"/>
      <color rgb="FFFF6969"/>
      <color rgb="FF00FF64"/>
      <color rgb="FFFAA892"/>
      <color rgb="FFDCE6F1"/>
      <color rgb="FFE6F0FB"/>
      <color rgb="FFFF0000"/>
      <color rgb="FFF97B2D"/>
      <color rgb="FF9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AE41"/>
  <sheetViews>
    <sheetView showZeros="0" tabSelected="1" workbookViewId="0">
      <selection activeCell="B19" sqref="B19"/>
    </sheetView>
  </sheetViews>
  <sheetFormatPr baseColWidth="10" defaultColWidth="0" defaultRowHeight="409.6" zeroHeight="1"/>
  <cols>
    <col min="1" max="2" width="13.6640625" style="1" customWidth="1"/>
    <col min="3" max="3" width="56.1640625" style="1" customWidth="1"/>
    <col min="4" max="15" width="8.83203125" style="1" hidden="1" customWidth="1"/>
    <col min="16" max="31" width="0" style="23" hidden="1" customWidth="1"/>
    <col min="32" max="16384" width="8.83203125" style="1" hidden="1"/>
  </cols>
  <sheetData>
    <row r="1" spans="1:31" s="3" customFormat="1" ht="87.75" customHeight="1">
      <c r="A1" s="24" t="s">
        <v>2</v>
      </c>
      <c r="B1" s="25"/>
      <c r="C1" s="25"/>
      <c r="D1" s="10"/>
      <c r="E1" s="10"/>
      <c r="F1" s="10"/>
      <c r="G1" s="10"/>
      <c r="H1" s="14"/>
      <c r="I1" s="14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</row>
    <row r="2" spans="1:31" s="2" customFormat="1" ht="39.75" customHeight="1">
      <c r="A2" s="7" t="s">
        <v>3</v>
      </c>
      <c r="B2" s="7" t="s">
        <v>4</v>
      </c>
      <c r="C2" s="7" t="s">
        <v>0</v>
      </c>
      <c r="D2" s="8"/>
      <c r="E2" s="8"/>
      <c r="F2" s="8"/>
      <c r="G2" s="8"/>
      <c r="H2" s="15"/>
      <c r="I2" s="15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</row>
    <row r="3" spans="1:31" s="5" customFormat="1" ht="33" customHeight="1">
      <c r="A3" s="18"/>
      <c r="B3" s="18"/>
      <c r="C3" s="19" t="s">
        <v>5</v>
      </c>
      <c r="D3" s="11"/>
      <c r="E3" s="11"/>
      <c r="F3" s="11">
        <f>IF(A3="x",1,0)</f>
        <v>0</v>
      </c>
      <c r="G3" s="11">
        <f>IF(B3="x",3,0)</f>
        <v>0</v>
      </c>
      <c r="H3" s="16"/>
      <c r="I3" s="16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</row>
    <row r="4" spans="1:31" s="4" customFormat="1" ht="9.75" customHeight="1">
      <c r="A4" s="6"/>
      <c r="B4" s="12"/>
      <c r="C4" s="11"/>
      <c r="D4" s="11"/>
      <c r="E4" s="11"/>
      <c r="F4" s="11"/>
      <c r="G4" s="11"/>
      <c r="H4" s="17"/>
      <c r="I4" s="17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</row>
    <row r="5" spans="1:31" s="5" customFormat="1" ht="33" customHeight="1">
      <c r="A5" s="18"/>
      <c r="B5" s="18"/>
      <c r="C5" s="19" t="s">
        <v>7</v>
      </c>
      <c r="D5" s="11"/>
      <c r="E5" s="11"/>
      <c r="F5" s="11">
        <f>IF(A5="x",10,0)</f>
        <v>0</v>
      </c>
      <c r="G5" s="11">
        <f>IF(B5="x",30,0)</f>
        <v>0</v>
      </c>
      <c r="H5" s="16"/>
      <c r="I5" s="16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</row>
    <row r="6" spans="1:31" s="4" customFormat="1" ht="9.75" customHeight="1">
      <c r="A6" s="6"/>
      <c r="B6" s="12"/>
      <c r="C6" s="11"/>
      <c r="D6" s="11"/>
      <c r="E6" s="11"/>
      <c r="F6" s="11"/>
      <c r="G6" s="11">
        <f t="shared" ref="G6:G10" si="0">IF(B6="x",30,0)</f>
        <v>0</v>
      </c>
      <c r="H6" s="17"/>
      <c r="I6" s="17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</row>
    <row r="7" spans="1:31" s="5" customFormat="1" ht="33" customHeight="1">
      <c r="A7" s="18"/>
      <c r="B7" s="18"/>
      <c r="C7" s="13" t="s">
        <v>6</v>
      </c>
      <c r="D7" s="11"/>
      <c r="E7" s="11"/>
      <c r="F7" s="11">
        <f>IF(A7="x",100,0)</f>
        <v>0</v>
      </c>
      <c r="G7" s="11">
        <f>IF(B7="x",300,0)</f>
        <v>0</v>
      </c>
      <c r="H7" s="16"/>
      <c r="I7" s="16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</row>
    <row r="8" spans="1:31" s="4" customFormat="1" ht="9.75" customHeight="1">
      <c r="A8" s="6"/>
      <c r="B8" s="12"/>
      <c r="C8" s="11"/>
      <c r="D8" s="11"/>
      <c r="E8" s="11"/>
      <c r="F8" s="11"/>
      <c r="G8" s="11">
        <f t="shared" si="0"/>
        <v>0</v>
      </c>
      <c r="H8" s="17"/>
      <c r="I8" s="17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</row>
    <row r="9" spans="1:31" s="5" customFormat="1" ht="33" customHeight="1">
      <c r="A9" s="18"/>
      <c r="B9" s="18"/>
      <c r="C9" s="19" t="s">
        <v>8</v>
      </c>
      <c r="D9" s="11"/>
      <c r="E9" s="11"/>
      <c r="F9" s="11">
        <f>IF(A9="x",1000,0)</f>
        <v>0</v>
      </c>
      <c r="G9" s="11">
        <f>IF(B9="x",3000,0)</f>
        <v>0</v>
      </c>
      <c r="H9" s="16"/>
      <c r="I9" s="16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</row>
    <row r="10" spans="1:31" s="4" customFormat="1" ht="9.75" customHeight="1">
      <c r="A10" s="6"/>
      <c r="B10" s="12"/>
      <c r="C10" s="11"/>
      <c r="D10" s="11"/>
      <c r="E10" s="11"/>
      <c r="F10" s="11"/>
      <c r="G10" s="11">
        <f t="shared" si="0"/>
        <v>0</v>
      </c>
      <c r="H10" s="17"/>
      <c r="I10" s="17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</row>
    <row r="11" spans="1:31" s="5" customFormat="1" ht="33" customHeight="1">
      <c r="A11" s="18"/>
      <c r="B11" s="18"/>
      <c r="C11" s="19" t="s">
        <v>15</v>
      </c>
      <c r="D11" s="11"/>
      <c r="E11" s="11"/>
      <c r="F11" s="11">
        <f>IF(A11="x",1000,0)</f>
        <v>0</v>
      </c>
      <c r="G11" s="11">
        <f>IF(B11="x",3000,0)</f>
        <v>0</v>
      </c>
      <c r="H11" s="16"/>
      <c r="I11" s="16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</row>
    <row r="12" spans="1:31" s="4" customFormat="1" ht="9.75" customHeight="1">
      <c r="A12" s="6"/>
      <c r="B12" s="12"/>
      <c r="C12" s="11"/>
      <c r="D12" s="11"/>
      <c r="E12" s="11"/>
      <c r="F12" s="11"/>
      <c r="G12" s="11">
        <f t="shared" ref="G12" si="1">IF(B12="x",30,0)</f>
        <v>0</v>
      </c>
      <c r="H12" s="17"/>
      <c r="I12" s="17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</row>
    <row r="13" spans="1:31" s="5" customFormat="1" ht="33" customHeight="1">
      <c r="A13" s="18"/>
      <c r="B13" s="18"/>
      <c r="C13" s="19" t="s">
        <v>9</v>
      </c>
      <c r="D13" s="11"/>
      <c r="E13" s="11"/>
      <c r="F13" s="11">
        <f>IF(A13="x",10000,0)</f>
        <v>0</v>
      </c>
      <c r="G13" s="11">
        <f>IF(B13="x",30000,0)</f>
        <v>0</v>
      </c>
      <c r="H13" s="16"/>
      <c r="I13" s="16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</row>
    <row r="14" spans="1:31" s="4" customFormat="1" ht="9.75" customHeight="1">
      <c r="A14" s="6"/>
      <c r="B14" s="12"/>
      <c r="C14" s="11"/>
      <c r="D14" s="11"/>
      <c r="E14" s="11"/>
      <c r="F14" s="11"/>
      <c r="G14" s="11"/>
      <c r="H14" s="17"/>
      <c r="I14" s="17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</row>
    <row r="15" spans="1:31" s="5" customFormat="1" ht="33" customHeight="1">
      <c r="A15" s="18"/>
      <c r="B15" s="18"/>
      <c r="C15" s="19" t="s">
        <v>10</v>
      </c>
      <c r="D15" s="11"/>
      <c r="E15" s="11"/>
      <c r="F15" s="11">
        <f>IF(A15="x",100000,0)</f>
        <v>0</v>
      </c>
      <c r="G15" s="11">
        <f>IF(B15="x",300000,0)</f>
        <v>0</v>
      </c>
      <c r="H15" s="16"/>
      <c r="I15" s="16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</row>
    <row r="16" spans="1:31" s="4" customFormat="1" ht="9.75" customHeight="1">
      <c r="A16" s="6"/>
      <c r="B16" s="12"/>
      <c r="C16" s="11"/>
      <c r="D16" s="11"/>
      <c r="E16" s="11"/>
      <c r="F16" s="11"/>
      <c r="G16" s="11">
        <f t="shared" ref="G16:G20" si="2">IF(B16="x",30,0)</f>
        <v>0</v>
      </c>
      <c r="H16" s="17"/>
      <c r="I16" s="17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</row>
    <row r="17" spans="1:31" s="5" customFormat="1" ht="33" customHeight="1">
      <c r="A17" s="18"/>
      <c r="B17" s="18"/>
      <c r="C17" s="19" t="s">
        <v>11</v>
      </c>
      <c r="D17" s="11"/>
      <c r="E17" s="11"/>
      <c r="F17" s="11">
        <f>IF(A17="x",1000000,0)</f>
        <v>0</v>
      </c>
      <c r="G17" s="11">
        <f>IF(B17="x",3000000,0)</f>
        <v>0</v>
      </c>
      <c r="H17" s="16"/>
      <c r="I17" s="16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</row>
    <row r="18" spans="1:31" s="4" customFormat="1" ht="9.75" customHeight="1">
      <c r="A18" s="6"/>
      <c r="B18" s="12"/>
      <c r="C18" s="11"/>
      <c r="D18" s="11"/>
      <c r="E18" s="11"/>
      <c r="F18" s="11"/>
      <c r="G18" s="11">
        <f t="shared" si="2"/>
        <v>0</v>
      </c>
      <c r="H18" s="17"/>
      <c r="I18" s="17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</row>
    <row r="19" spans="1:31" s="5" customFormat="1" ht="33" customHeight="1">
      <c r="A19" s="18"/>
      <c r="B19" s="18"/>
      <c r="C19" s="19" t="s">
        <v>12</v>
      </c>
      <c r="D19" s="11"/>
      <c r="E19" s="11"/>
      <c r="F19" s="11">
        <f>IF(A19="x",20,0)</f>
        <v>0</v>
      </c>
      <c r="G19" s="11">
        <f>IF(B19="x",4,0)</f>
        <v>0</v>
      </c>
      <c r="H19" s="16"/>
      <c r="I19" s="16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</row>
    <row r="20" spans="1:31" s="4" customFormat="1" ht="9.75" customHeight="1">
      <c r="A20" s="6"/>
      <c r="B20" s="12"/>
      <c r="C20" s="11"/>
      <c r="D20" s="11"/>
      <c r="E20" s="11"/>
      <c r="F20" s="11"/>
      <c r="G20" s="11">
        <f t="shared" si="2"/>
        <v>0</v>
      </c>
      <c r="H20" s="17"/>
      <c r="I20" s="17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</row>
    <row r="21" spans="1:31" s="5" customFormat="1" ht="33" customHeight="1">
      <c r="A21" s="18"/>
      <c r="B21" s="18"/>
      <c r="C21" s="19" t="s">
        <v>13</v>
      </c>
      <c r="D21" s="11"/>
      <c r="E21" s="11"/>
      <c r="F21" s="11">
        <f>IF(A21="x",200,0)</f>
        <v>0</v>
      </c>
      <c r="G21" s="11">
        <f>IF(B21="x",40,0)</f>
        <v>0</v>
      </c>
      <c r="H21" s="16"/>
      <c r="I21" s="16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</row>
    <row r="22" spans="1:31" s="4" customFormat="1" ht="9.75" customHeight="1">
      <c r="A22" s="6"/>
      <c r="B22" s="12"/>
      <c r="C22" s="11"/>
      <c r="D22" s="11"/>
      <c r="E22" s="11"/>
      <c r="F22" s="11"/>
      <c r="G22" s="11"/>
      <c r="H22" s="17"/>
      <c r="I22" s="17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</row>
    <row r="23" spans="1:31" s="5" customFormat="1" ht="33" customHeight="1">
      <c r="A23" s="18"/>
      <c r="B23" s="18"/>
      <c r="C23" s="19" t="s">
        <v>14</v>
      </c>
      <c r="D23" s="11"/>
      <c r="E23" s="11"/>
      <c r="F23" s="11">
        <f>IF(A23="x",2000,0)</f>
        <v>0</v>
      </c>
      <c r="G23" s="11">
        <f>IF(B23="x",400,0)</f>
        <v>0</v>
      </c>
      <c r="H23" s="16"/>
      <c r="I23" s="16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</row>
    <row r="24" spans="1:31" s="4" customFormat="1" ht="9.75" customHeight="1">
      <c r="A24" s="6"/>
      <c r="B24" s="12"/>
      <c r="C24" s="11"/>
      <c r="D24" s="11"/>
      <c r="E24" s="11"/>
      <c r="F24" s="11"/>
      <c r="G24" s="11"/>
      <c r="H24" s="17"/>
      <c r="I24" s="17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</row>
    <row r="25" spans="1:31" s="4" customFormat="1" ht="100.5" customHeight="1">
      <c r="A25" s="26"/>
      <c r="B25" s="26"/>
      <c r="C25" s="26"/>
      <c r="D25" s="11"/>
      <c r="E25" s="11"/>
      <c r="F25" s="11"/>
      <c r="G25" s="11"/>
      <c r="H25" s="17"/>
      <c r="I25" s="17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</row>
    <row r="26" spans="1:31" ht="13" hidden="1">
      <c r="A26" s="9"/>
      <c r="B26" s="9"/>
      <c r="C26" s="9"/>
      <c r="D26" s="9"/>
      <c r="E26" s="9"/>
      <c r="F26" s="9">
        <f>SUM(F3:F25)</f>
        <v>0</v>
      </c>
      <c r="G26" s="9">
        <f>SUM(G3:G25)</f>
        <v>0</v>
      </c>
      <c r="H26" s="9">
        <f>G26-F26</f>
        <v>0</v>
      </c>
      <c r="I26" s="9"/>
    </row>
    <row r="27" spans="1:31" ht="13" hidden="1">
      <c r="A27" s="9"/>
      <c r="B27" s="9"/>
      <c r="C27" s="9"/>
      <c r="D27" s="9"/>
      <c r="E27" s="9"/>
      <c r="F27" s="9"/>
      <c r="G27" s="9"/>
      <c r="H27" s="9"/>
      <c r="I27" s="9"/>
    </row>
    <row r="28" spans="1:31" ht="13" hidden="1">
      <c r="A28" s="9"/>
      <c r="B28" s="9"/>
      <c r="C28" s="9"/>
      <c r="D28" s="9"/>
      <c r="E28" s="9"/>
      <c r="F28" s="9"/>
      <c r="G28" s="9"/>
      <c r="H28" s="9"/>
      <c r="I28" s="9"/>
    </row>
    <row r="29" spans="1:31" ht="13" hidden="1">
      <c r="A29" s="9"/>
      <c r="B29" s="9"/>
      <c r="C29" s="9"/>
      <c r="D29" s="9"/>
      <c r="E29" s="9"/>
      <c r="F29" s="9"/>
      <c r="G29" s="9"/>
      <c r="H29" s="9"/>
      <c r="I29" s="9"/>
    </row>
    <row r="30" spans="1:31" ht="13" hidden="1">
      <c r="A30" s="9"/>
      <c r="B30" s="9"/>
      <c r="C30" s="9"/>
      <c r="D30" s="9"/>
      <c r="E30" s="9"/>
      <c r="F30" s="9"/>
      <c r="G30" s="9"/>
      <c r="H30" s="9"/>
      <c r="I30" s="9"/>
    </row>
    <row r="31" spans="1:31" ht="13" hidden="1">
      <c r="A31" s="9"/>
      <c r="B31" s="9"/>
      <c r="C31" s="9"/>
      <c r="D31" s="9"/>
      <c r="E31" s="9"/>
      <c r="F31" s="9"/>
      <c r="G31" s="9"/>
      <c r="H31" s="9"/>
      <c r="I31" s="9"/>
    </row>
    <row r="32" spans="1:31" ht="13" hidden="1">
      <c r="A32" s="9"/>
      <c r="B32" s="9"/>
      <c r="C32" s="9"/>
      <c r="D32" s="9"/>
      <c r="E32" s="9"/>
      <c r="F32" s="9"/>
      <c r="G32" s="9"/>
      <c r="H32" s="9"/>
      <c r="I32" s="9"/>
    </row>
    <row r="33" spans="1:9" ht="13" hidden="1">
      <c r="A33" s="9"/>
      <c r="B33" s="9"/>
      <c r="C33" s="9"/>
      <c r="D33" s="9"/>
      <c r="E33" s="9"/>
      <c r="F33" s="9"/>
      <c r="G33" s="9"/>
      <c r="H33" s="9"/>
      <c r="I33" s="9"/>
    </row>
    <row r="34" spans="1:9" ht="13" hidden="1">
      <c r="A34" s="9"/>
      <c r="B34" s="9"/>
      <c r="C34" s="9"/>
      <c r="D34" s="9"/>
      <c r="E34" s="9"/>
      <c r="F34" s="9"/>
      <c r="G34" s="9"/>
      <c r="H34" s="9"/>
      <c r="I34" s="9"/>
    </row>
    <row r="35" spans="1:9" ht="13" hidden="1">
      <c r="A35" s="9"/>
      <c r="B35" s="9"/>
      <c r="C35" s="9"/>
      <c r="D35" s="9"/>
      <c r="E35" s="9"/>
      <c r="F35" s="9"/>
      <c r="G35" s="9"/>
      <c r="H35" s="9"/>
      <c r="I35" s="9"/>
    </row>
    <row r="36" spans="1:9" ht="13" hidden="1">
      <c r="A36" s="9"/>
      <c r="B36" s="9"/>
      <c r="C36" s="9"/>
      <c r="D36" s="9"/>
      <c r="E36" s="9"/>
      <c r="F36" s="9"/>
      <c r="G36" s="9"/>
      <c r="H36" s="9"/>
      <c r="I36" s="9"/>
    </row>
    <row r="37" spans="1:9" ht="13" hidden="1">
      <c r="A37" s="9"/>
      <c r="B37" s="9"/>
      <c r="C37" s="9"/>
      <c r="D37" s="9"/>
      <c r="E37" s="9"/>
      <c r="F37" s="9"/>
      <c r="G37" s="9"/>
      <c r="H37" s="9"/>
      <c r="I37" s="9"/>
    </row>
    <row r="38" spans="1:9" ht="13" hidden="1">
      <c r="A38" s="9"/>
      <c r="B38" s="9"/>
      <c r="C38" s="9"/>
      <c r="D38" s="9"/>
      <c r="E38" s="9"/>
      <c r="F38" s="9"/>
      <c r="G38" s="9"/>
      <c r="H38" s="9"/>
      <c r="I38" s="9"/>
    </row>
    <row r="39" spans="1:9" ht="13" hidden="1">
      <c r="A39" s="9"/>
      <c r="B39" s="9"/>
      <c r="C39" s="9"/>
      <c r="D39" s="9"/>
      <c r="E39" s="9"/>
      <c r="F39" s="9"/>
      <c r="G39" s="9"/>
      <c r="H39" s="9"/>
      <c r="I39" s="9"/>
    </row>
    <row r="40" spans="1:9" ht="13" hidden="1">
      <c r="A40" s="9" t="s">
        <v>1</v>
      </c>
      <c r="B40" s="9"/>
      <c r="C40" s="9"/>
      <c r="D40" s="9"/>
      <c r="E40" s="9"/>
      <c r="F40" s="9"/>
      <c r="G40" s="9"/>
      <c r="H40" s="9"/>
      <c r="I40" s="9"/>
    </row>
    <row r="41" spans="1:9" ht="13" hidden="1">
      <c r="A41" s="9"/>
      <c r="B41" s="9"/>
      <c r="C41" s="9"/>
      <c r="D41" s="9"/>
      <c r="E41" s="9"/>
      <c r="F41" s="9"/>
      <c r="G41" s="9"/>
      <c r="H41" s="9"/>
      <c r="I41" s="9"/>
    </row>
  </sheetData>
  <sheetProtection algorithmName="SHA-512" hashValue="JNHbz+TE/c7H+mQImdHKc3PN4nW2+QHCINon8YagS2U8J3ZxsqyKloqVKkphtbtkBvhm+q+2JxqZt4JLa7ojfb==" saltValue="aQDQv6Bm74ILjzaJYjMRQD==" spinCount="100000" sheet="1" objects="1" scenarios="1"/>
  <sortState ref="A34:C44">
    <sortCondition ref="C34:C44"/>
  </sortState>
  <mergeCells count="2">
    <mergeCell ref="A1:C1"/>
    <mergeCell ref="A25:C25"/>
  </mergeCells>
  <phoneticPr fontId="2" type="noConversion"/>
  <conditionalFormatting sqref="A5:C5 A7:C7 A9:C9 A13:C13 A15:C15 A17:C17 A19:C19 A21:C21 A23:C23 A3:C3">
    <cfRule type="expression" dxfId="5" priority="117" stopIfTrue="1">
      <formula>$H$26&lt;&gt;3292069</formula>
    </cfRule>
    <cfRule type="expression" dxfId="4" priority="144">
      <formula>$H$26=3292069</formula>
    </cfRule>
  </conditionalFormatting>
  <conditionalFormatting sqref="A11:B11">
    <cfRule type="expression" dxfId="3" priority="3" stopIfTrue="1">
      <formula>$H$26&lt;&gt;3292069</formula>
    </cfRule>
    <cfRule type="expression" dxfId="2" priority="4">
      <formula>$H$26=3292069</formula>
    </cfRule>
  </conditionalFormatting>
  <conditionalFormatting sqref="C11">
    <cfRule type="expression" dxfId="1" priority="1" stopIfTrue="1">
      <formula>$H$26&lt;&gt;3292069</formula>
    </cfRule>
    <cfRule type="expression" dxfId="0" priority="2">
      <formula>$H$26=3292069</formula>
    </cfRule>
  </conditionalFormatting>
  <dataValidations xWindow="74" yWindow="518" count="6">
    <dataValidation type="list" allowBlank="1" showInputMessage="1" showErrorMessage="1" sqref="C4 C8 C24 C14 C16 C22 C6 C18 C20 C10 C12">
      <formula1>"sample"</formula1>
    </dataValidation>
    <dataValidation allowBlank="1" errorTitle=" " error=" " promptTitle="Not Inventory" prompt="&#10;Enter an &quot;X&quot; in this cell if the item should not be included as inventory on the balance sheet." sqref="B9"/>
    <dataValidation allowBlank="1" showErrorMessage="1" sqref="A5:B5 A7 A9 A11:B11 A13:B13 A23:B23 A21:B21 A19:B19 A17:B17 A15:B15"/>
    <dataValidation allowBlank="1" errorTitle=" " error=" " promptTitle="Not Inventory" prompt="&#10;Enter an &quot;X&quot; in this cell if the item should not be included as inventory on the balance sheet." sqref="B7"/>
    <dataValidation allowBlank="1" showInputMessage="1" showErrorMessage="1" promptTitle="Not Inventory" prompt="Enter an &quot;X&quot; in this cell if the item should not be included as inventory on the balance sheet." sqref="B3"/>
    <dataValidation allowBlank="1" showInputMessage="1" showErrorMessage="1" promptTitle="Inventory" prompt="Enter an &quot;X&quot; in this cell if the item should be included as inventory on the balance sheet." sqref="A3"/>
  </dataValidations>
  <pageMargins left="0.75" right="0.75" top="1.75" bottom="1" header="0.75" footer="0.5"/>
  <headerFooter alignWithMargins="0">
    <oddHeader>&amp;R&amp;"Myriad Web Pro,Bold"&amp;20I-17.03</oddHeader>
  </headerFooter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Problem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Larry Walther</dc:creator>
  <cp:keywords/>
  <dc:description/>
  <cp:lastModifiedBy>Marnie Magee</cp:lastModifiedBy>
  <cp:revision/>
  <dcterms:created xsi:type="dcterms:W3CDTF">2007-01-29T16:43:50Z</dcterms:created>
  <dcterms:modified xsi:type="dcterms:W3CDTF">2015-02-05T16:57:37Z</dcterms:modified>
</cp:coreProperties>
</file>