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0960" windowHeight="21300"/>
  </bookViews>
  <sheets>
    <sheet name="Problem" sheetId="19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5" i="19"/>
  <c r="G23"/>
  <c r="G21"/>
  <c r="G19"/>
  <c r="G17"/>
  <c r="G15"/>
  <c r="G13"/>
  <c r="G11"/>
  <c r="G9"/>
  <c r="G7"/>
  <c r="G10"/>
  <c r="G8"/>
  <c r="G6"/>
  <c r="G5"/>
  <c r="G14"/>
  <c r="G16"/>
  <c r="G18"/>
  <c r="G3"/>
  <c r="F25"/>
  <c r="F23"/>
  <c r="F21"/>
  <c r="F19"/>
  <c r="F17"/>
  <c r="F15"/>
  <c r="F13"/>
  <c r="F11"/>
  <c r="F9"/>
  <c r="F7"/>
  <c r="F5"/>
  <c r="F3"/>
  <c r="G27"/>
  <c r="F27"/>
  <c r="H27"/>
</calcChain>
</file>

<file path=xl/sharedStrings.xml><?xml version="1.0" encoding="utf-8"?>
<sst xmlns="http://schemas.openxmlformats.org/spreadsheetml/2006/main" count="17" uniqueCount="17">
  <si>
    <t>FEATURE</t>
  </si>
  <si>
    <t>X</t>
  </si>
  <si>
    <t>Review the following items and decide if each should be included in Cash on the balance sheet.  Place an "X" - without any additional spaces - in the appropriate column.  Once you have correctly classified all items, the table will turn green.</t>
  </si>
  <si>
    <t>Cash</t>
  </si>
  <si>
    <t>Not Cash</t>
  </si>
  <si>
    <t>Currency</t>
  </si>
  <si>
    <t>Travel advances to employees</t>
  </si>
  <si>
    <t>Post-dated check received from customer</t>
  </si>
  <si>
    <t>Postage stamps</t>
  </si>
  <si>
    <t>Coins</t>
  </si>
  <si>
    <t>Money on deposit at the bank</t>
  </si>
  <si>
    <t>Certificates of deposit</t>
  </si>
  <si>
    <t>Short-term investments in US Treasury securities</t>
  </si>
  <si>
    <t>Money in the petty cash box</t>
  </si>
  <si>
    <t>Euros held in a vault</t>
  </si>
  <si>
    <t>Money order</t>
  </si>
  <si>
    <t>Deposited checks from a customer believed to be good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</si>
</sst>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  <family val="2"/>
    </font>
    <font>
      <i/>
      <sz val="10"/>
      <name val="Myriad Web Pro"/>
      <family val="2"/>
    </font>
    <font>
      <sz val="10"/>
      <name val="Myriad Web Pro"/>
      <family val="2"/>
    </font>
    <font>
      <b/>
      <sz val="10"/>
      <color indexed="9"/>
      <name val="Myriad Web Pro"/>
      <family val="2"/>
    </font>
    <font>
      <sz val="10"/>
      <color indexed="16"/>
      <name val="Myriad Web Pro"/>
      <family val="2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  <family val="2"/>
    </font>
    <font>
      <b/>
      <sz val="12"/>
      <name val="Myriad Web Pro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27">
    <xf numFmtId="0" fontId="0" fillId="0" borderId="0" xfId="0"/>
    <xf numFmtId="0" fontId="4" fillId="0" borderId="0" xfId="0" applyFont="1"/>
    <xf numFmtId="0" fontId="4" fillId="11" borderId="0" xfId="0" applyFont="1" applyFill="1" applyAlignment="1">
      <alignment vertical="top"/>
    </xf>
    <xf numFmtId="0" fontId="4" fillId="11" borderId="0" xfId="0" applyFont="1" applyFill="1" applyAlignment="1"/>
    <xf numFmtId="0" fontId="4" fillId="11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2" fontId="11" fillId="0" borderId="9" xfId="0" applyNumberFormat="1" applyFont="1" applyBorder="1" applyAlignment="1" applyProtection="1">
      <alignment horizontal="center" vertical="center"/>
      <protection hidden="1"/>
    </xf>
    <xf numFmtId="0" fontId="12" fillId="12" borderId="9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vertical="top"/>
    </xf>
    <xf numFmtId="0" fontId="4" fillId="0" borderId="0" xfId="0" applyFont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vertical="center"/>
    </xf>
    <xf numFmtId="0" fontId="11" fillId="0" borderId="9" xfId="0" applyFont="1" applyBorder="1" applyAlignment="1" applyProtection="1">
      <alignment horizontal="left" vertical="center"/>
      <protection hidden="1"/>
    </xf>
    <xf numFmtId="0" fontId="11" fillId="11" borderId="9" xfId="0" applyFont="1" applyFill="1" applyBorder="1" applyAlignment="1" applyProtection="1">
      <alignment horizontal="left" vertical="center" indent="1"/>
    </xf>
    <xf numFmtId="0" fontId="4" fillId="11" borderId="0" xfId="0" applyFont="1" applyFill="1" applyAlignment="1" applyProtection="1"/>
    <xf numFmtId="0" fontId="4" fillId="11" borderId="0" xfId="0" applyFont="1" applyFill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11" borderId="0" xfId="0" applyFont="1" applyFill="1" applyAlignment="1" applyProtection="1">
      <alignment vertical="center"/>
    </xf>
    <xf numFmtId="0" fontId="11" fillId="11" borderId="9" xfId="0" applyFont="1" applyFill="1" applyBorder="1" applyAlignment="1" applyProtection="1">
      <alignment horizontal="center" vertical="center"/>
      <protection locked="0"/>
    </xf>
    <xf numFmtId="0" fontId="11" fillId="11" borderId="9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/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12" fillId="13" borderId="10" xfId="18" applyFont="1" applyFill="1" applyBorder="1" applyAlignment="1" applyProtection="1">
      <alignment horizontal="center" vertical="center" wrapText="1"/>
      <protection hidden="1"/>
    </xf>
    <xf numFmtId="0" fontId="12" fillId="13" borderId="0" xfId="18" applyFont="1" applyFill="1" applyBorder="1" applyAlignment="1" applyProtection="1">
      <alignment horizontal="center" vertical="center" wrapText="1"/>
      <protection hidden="1"/>
    </xf>
    <xf numFmtId="2" fontId="11" fillId="0" borderId="11" xfId="0" applyNumberFormat="1" applyFont="1" applyBorder="1" applyAlignment="1" applyProtection="1">
      <alignment horizontal="center" vertical="center"/>
      <protection hidden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3"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AEF280"/>
      <color rgb="FFFF6969"/>
      <color rgb="FF00FF64"/>
      <color rgb="FFFAA892"/>
      <color rgb="FFDCE6F1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E262"/>
  <sheetViews>
    <sheetView showZeros="0" tabSelected="1" workbookViewId="0">
      <selection activeCell="A3" sqref="A3"/>
    </sheetView>
  </sheetViews>
  <sheetFormatPr baseColWidth="10" defaultColWidth="0" defaultRowHeight="409.6" zeroHeight="1"/>
  <cols>
    <col min="1" max="2" width="13.6640625" style="1" customWidth="1"/>
    <col min="3" max="3" width="56.1640625" style="1" customWidth="1"/>
    <col min="4" max="6" width="8.83203125" style="1" hidden="1" customWidth="1"/>
    <col min="7" max="15" width="0" style="1" hidden="1" customWidth="1"/>
    <col min="16" max="31" width="0" style="23" hidden="1" customWidth="1"/>
    <col min="32" max="16384" width="8.83203125" style="1" hidden="1"/>
  </cols>
  <sheetData>
    <row r="1" spans="1:31" s="3" customFormat="1" ht="87.75" customHeight="1">
      <c r="A1" s="24" t="s">
        <v>2</v>
      </c>
      <c r="B1" s="25"/>
      <c r="C1" s="25"/>
      <c r="D1" s="10"/>
      <c r="E1" s="10"/>
      <c r="F1" s="10"/>
      <c r="G1" s="10"/>
      <c r="H1" s="14"/>
      <c r="I1" s="14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s="2" customFormat="1" ht="19.5" customHeight="1">
      <c r="A2" s="7" t="s">
        <v>3</v>
      </c>
      <c r="B2" s="7" t="s">
        <v>4</v>
      </c>
      <c r="C2" s="7" t="s">
        <v>0</v>
      </c>
      <c r="D2" s="8"/>
      <c r="E2" s="8"/>
      <c r="F2" s="8"/>
      <c r="G2" s="8"/>
      <c r="H2" s="15"/>
      <c r="I2" s="15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s="5" customFormat="1" ht="33" customHeight="1">
      <c r="A3" s="18"/>
      <c r="B3" s="18"/>
      <c r="C3" s="19" t="s">
        <v>5</v>
      </c>
      <c r="D3" s="11"/>
      <c r="E3" s="11"/>
      <c r="F3" s="11">
        <f>IF(A3="x",1,0)</f>
        <v>0</v>
      </c>
      <c r="G3" s="11">
        <f>IF(B3="x",3,0)</f>
        <v>0</v>
      </c>
      <c r="H3" s="16"/>
      <c r="I3" s="16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4" customFormat="1" ht="9.75" customHeight="1">
      <c r="A4" s="6"/>
      <c r="B4" s="12"/>
      <c r="C4" s="11"/>
      <c r="D4" s="11"/>
      <c r="E4" s="11"/>
      <c r="F4" s="11"/>
      <c r="G4" s="11"/>
      <c r="H4" s="17"/>
      <c r="I4" s="17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5" customFormat="1" ht="33" customHeight="1">
      <c r="A5" s="18"/>
      <c r="B5" s="18"/>
      <c r="C5" s="19" t="s">
        <v>6</v>
      </c>
      <c r="D5" s="11"/>
      <c r="E5" s="11"/>
      <c r="F5" s="11">
        <f>IF(A5="x",10,0)</f>
        <v>0</v>
      </c>
      <c r="G5" s="11">
        <f>IF(B5="x",30,0)</f>
        <v>0</v>
      </c>
      <c r="H5" s="16"/>
      <c r="I5" s="16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4" customFormat="1" ht="9.75" customHeight="1">
      <c r="A6" s="6"/>
      <c r="B6" s="12"/>
      <c r="C6" s="11"/>
      <c r="D6" s="11"/>
      <c r="E6" s="11"/>
      <c r="F6" s="11"/>
      <c r="G6" s="11">
        <f t="shared" ref="G6:G10" si="0">IF(B6="x",30,0)</f>
        <v>0</v>
      </c>
      <c r="H6" s="17"/>
      <c r="I6" s="17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s="5" customFormat="1" ht="33" customHeight="1">
      <c r="A7" s="18"/>
      <c r="B7" s="18"/>
      <c r="C7" s="13" t="s">
        <v>7</v>
      </c>
      <c r="D7" s="11"/>
      <c r="E7" s="11"/>
      <c r="F7" s="11">
        <f>IF(A7="x",100,0)</f>
        <v>0</v>
      </c>
      <c r="G7" s="11">
        <f>IF(B7="x",300,0)</f>
        <v>0</v>
      </c>
      <c r="H7" s="16"/>
      <c r="I7" s="16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</row>
    <row r="8" spans="1:31" s="4" customFormat="1" ht="9.75" customHeight="1">
      <c r="A8" s="6"/>
      <c r="B8" s="12"/>
      <c r="C8" s="11"/>
      <c r="D8" s="11"/>
      <c r="E8" s="11"/>
      <c r="F8" s="11"/>
      <c r="G8" s="11">
        <f t="shared" si="0"/>
        <v>0</v>
      </c>
      <c r="H8" s="17"/>
      <c r="I8" s="17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pans="1:31" s="5" customFormat="1" ht="33" customHeight="1">
      <c r="A9" s="18"/>
      <c r="B9" s="18"/>
      <c r="C9" s="19" t="s">
        <v>8</v>
      </c>
      <c r="D9" s="11"/>
      <c r="E9" s="11"/>
      <c r="F9" s="11">
        <f>IF(A9="x",1000,0)</f>
        <v>0</v>
      </c>
      <c r="G9" s="11">
        <f>IF(B9="x",3000,0)</f>
        <v>0</v>
      </c>
      <c r="H9" s="16"/>
      <c r="I9" s="16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pans="1:31" s="4" customFormat="1" ht="9.75" customHeight="1">
      <c r="A10" s="6"/>
      <c r="B10" s="12"/>
      <c r="C10" s="11"/>
      <c r="D10" s="11"/>
      <c r="E10" s="11"/>
      <c r="F10" s="11"/>
      <c r="G10" s="11">
        <f t="shared" si="0"/>
        <v>0</v>
      </c>
      <c r="H10" s="17"/>
      <c r="I10" s="17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pans="1:31" s="5" customFormat="1" ht="33" customHeight="1">
      <c r="A11" s="18"/>
      <c r="B11" s="18"/>
      <c r="C11" s="19" t="s">
        <v>9</v>
      </c>
      <c r="D11" s="11"/>
      <c r="E11" s="11"/>
      <c r="F11" s="11">
        <f>IF(A11="x",10000,0)</f>
        <v>0</v>
      </c>
      <c r="G11" s="11">
        <f>IF(B11="x",30000,0)</f>
        <v>0</v>
      </c>
      <c r="H11" s="16"/>
      <c r="I11" s="16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pans="1:31" s="4" customFormat="1" ht="9.75" customHeight="1">
      <c r="A12" s="6"/>
      <c r="B12" s="12"/>
      <c r="C12" s="11"/>
      <c r="D12" s="11"/>
      <c r="E12" s="11"/>
      <c r="F12" s="11"/>
      <c r="G12" s="11"/>
      <c r="H12" s="17"/>
      <c r="I12" s="17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31" s="5" customFormat="1" ht="33" customHeight="1">
      <c r="A13" s="18"/>
      <c r="B13" s="18"/>
      <c r="C13" s="13" t="s">
        <v>10</v>
      </c>
      <c r="D13" s="11"/>
      <c r="E13" s="11"/>
      <c r="F13" s="11">
        <f>IF(A13="x",100000,0)</f>
        <v>0</v>
      </c>
      <c r="G13" s="11">
        <f>IF(B13="x",300000,0)</f>
        <v>0</v>
      </c>
      <c r="H13" s="16"/>
      <c r="I13" s="16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pans="1:31" s="4" customFormat="1" ht="9.75" customHeight="1">
      <c r="A14" s="6"/>
      <c r="B14" s="12"/>
      <c r="C14" s="11"/>
      <c r="D14" s="11"/>
      <c r="E14" s="11"/>
      <c r="F14" s="11"/>
      <c r="G14" s="11">
        <f t="shared" ref="G14:G18" si="1">IF(B14="x",30,0)</f>
        <v>0</v>
      </c>
      <c r="H14" s="17"/>
      <c r="I14" s="17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pans="1:31" s="5" customFormat="1" ht="33" customHeight="1">
      <c r="A15" s="18"/>
      <c r="B15" s="18"/>
      <c r="C15" s="13" t="s">
        <v>11</v>
      </c>
      <c r="D15" s="11"/>
      <c r="E15" s="11"/>
      <c r="F15" s="11">
        <f>IF(A15="x",1000000,0)</f>
        <v>0</v>
      </c>
      <c r="G15" s="11">
        <f>IF(B15="x",3000000,0)</f>
        <v>0</v>
      </c>
      <c r="H15" s="16"/>
      <c r="I15" s="16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pans="1:31" s="4" customFormat="1" ht="9.75" customHeight="1">
      <c r="A16" s="6"/>
      <c r="B16" s="12"/>
      <c r="C16" s="11"/>
      <c r="D16" s="11"/>
      <c r="E16" s="11"/>
      <c r="F16" s="11"/>
      <c r="G16" s="11">
        <f t="shared" si="1"/>
        <v>0</v>
      </c>
      <c r="H16" s="17"/>
      <c r="I16" s="17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pans="1:31" s="5" customFormat="1" ht="33" customHeight="1">
      <c r="A17" s="18"/>
      <c r="B17" s="18"/>
      <c r="C17" s="19" t="s">
        <v>12</v>
      </c>
      <c r="D17" s="11"/>
      <c r="E17" s="11"/>
      <c r="F17" s="11">
        <f>IF(A17="x",20,0)</f>
        <v>0</v>
      </c>
      <c r="G17" s="11">
        <f>IF(B17="x",4,0)</f>
        <v>0</v>
      </c>
      <c r="H17" s="16"/>
      <c r="I17" s="16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pans="1:31" s="4" customFormat="1" ht="9.75" customHeight="1">
      <c r="A18" s="6"/>
      <c r="B18" s="12"/>
      <c r="C18" s="11"/>
      <c r="D18" s="11"/>
      <c r="E18" s="11"/>
      <c r="F18" s="11"/>
      <c r="G18" s="11">
        <f t="shared" si="1"/>
        <v>0</v>
      </c>
      <c r="H18" s="17"/>
      <c r="I18" s="17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pans="1:31" s="5" customFormat="1" ht="33" customHeight="1">
      <c r="A19" s="18"/>
      <c r="B19" s="18"/>
      <c r="C19" s="19" t="s">
        <v>13</v>
      </c>
      <c r="D19" s="11"/>
      <c r="E19" s="11"/>
      <c r="F19" s="11">
        <f>IF(A19="x",200,0)</f>
        <v>0</v>
      </c>
      <c r="G19" s="11">
        <f>IF(B19="x",40,0)</f>
        <v>0</v>
      </c>
      <c r="H19" s="16"/>
      <c r="I19" s="16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spans="1:31" s="4" customFormat="1" ht="9.75" customHeight="1">
      <c r="A20" s="6"/>
      <c r="B20" s="12"/>
      <c r="C20" s="11"/>
      <c r="D20" s="11"/>
      <c r="E20" s="11"/>
      <c r="F20" s="11"/>
      <c r="G20" s="11"/>
      <c r="H20" s="17"/>
      <c r="I20" s="17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pans="1:31" s="5" customFormat="1" ht="33" customHeight="1">
      <c r="A21" s="18"/>
      <c r="B21" s="18"/>
      <c r="C21" s="19" t="s">
        <v>14</v>
      </c>
      <c r="D21" s="11"/>
      <c r="E21" s="11"/>
      <c r="F21" s="11">
        <f>IF(A21="x",2000,0)</f>
        <v>0</v>
      </c>
      <c r="G21" s="11">
        <f>IF(B21="x",400,0)</f>
        <v>0</v>
      </c>
      <c r="H21" s="16"/>
      <c r="I21" s="16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1" s="4" customFormat="1" ht="9.75" customHeight="1">
      <c r="A22" s="6"/>
      <c r="B22" s="12"/>
      <c r="C22" s="11"/>
      <c r="D22" s="11"/>
      <c r="E22" s="11"/>
      <c r="F22" s="11"/>
      <c r="G22" s="11"/>
      <c r="H22" s="17"/>
      <c r="I22" s="17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pans="1:31" s="5" customFormat="1" ht="33" customHeight="1">
      <c r="A23" s="18"/>
      <c r="B23" s="18"/>
      <c r="C23" s="19" t="s">
        <v>16</v>
      </c>
      <c r="D23" s="11"/>
      <c r="E23" s="11"/>
      <c r="F23" s="11">
        <f>IF(A23="x",20000,0)</f>
        <v>0</v>
      </c>
      <c r="G23" s="11">
        <f>IF(B23="x",4000,0)</f>
        <v>0</v>
      </c>
      <c r="H23" s="16"/>
      <c r="I23" s="16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1" s="4" customFormat="1" ht="9.75" customHeight="1">
      <c r="A24" s="6"/>
      <c r="B24" s="12"/>
      <c r="C24" s="11"/>
      <c r="D24" s="11"/>
      <c r="E24" s="11"/>
      <c r="F24" s="11"/>
      <c r="G24" s="11"/>
      <c r="H24" s="17"/>
      <c r="I24" s="17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1:31" s="5" customFormat="1" ht="33" customHeight="1">
      <c r="A25" s="18"/>
      <c r="B25" s="18"/>
      <c r="C25" s="19" t="s">
        <v>15</v>
      </c>
      <c r="D25" s="11"/>
      <c r="E25" s="11"/>
      <c r="F25" s="11">
        <f>IF(A25="x",200000,0)</f>
        <v>0</v>
      </c>
      <c r="G25" s="11">
        <f>IF(B25="x",40000,0)</f>
        <v>0</v>
      </c>
      <c r="H25" s="16"/>
      <c r="I25" s="16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pans="1:31" s="4" customFormat="1" ht="100.5" customHeight="1">
      <c r="A26" s="26"/>
      <c r="B26" s="26"/>
      <c r="C26" s="26"/>
      <c r="D26" s="11"/>
      <c r="E26" s="11"/>
      <c r="F26" s="11"/>
      <c r="G26" s="11"/>
      <c r="H26" s="17"/>
      <c r="I26" s="17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1:31" ht="13" hidden="1">
      <c r="A27" s="9"/>
      <c r="B27" s="9"/>
      <c r="C27" s="9"/>
      <c r="D27" s="9"/>
      <c r="E27" s="9"/>
      <c r="F27" s="9">
        <f>SUM(F3:F26)</f>
        <v>0</v>
      </c>
      <c r="G27" s="9">
        <f>SUM(G3:G26)</f>
        <v>0</v>
      </c>
      <c r="H27" s="9">
        <f>G27-F27</f>
        <v>0</v>
      </c>
      <c r="I27" s="9"/>
    </row>
    <row r="28" spans="1:31" ht="13" hidden="1">
      <c r="A28" s="9"/>
      <c r="B28" s="9"/>
      <c r="C28" s="9"/>
      <c r="D28" s="9"/>
      <c r="E28" s="9"/>
      <c r="F28" s="9"/>
      <c r="G28" s="9"/>
      <c r="H28" s="9"/>
      <c r="I28" s="9"/>
    </row>
    <row r="29" spans="1:31" ht="13" hidden="1">
      <c r="A29" s="9"/>
      <c r="B29" s="9"/>
      <c r="C29" s="9"/>
      <c r="D29" s="9"/>
      <c r="E29" s="9"/>
      <c r="F29" s="9"/>
      <c r="G29" s="9"/>
      <c r="H29" s="9"/>
      <c r="I29" s="9"/>
    </row>
    <row r="30" spans="1:31" ht="13" hidden="1">
      <c r="A30" s="9"/>
      <c r="B30" s="9"/>
      <c r="C30" s="9"/>
      <c r="D30" s="9"/>
      <c r="E30" s="9"/>
      <c r="F30" s="9"/>
      <c r="G30" s="9"/>
      <c r="H30" s="9"/>
      <c r="I30" s="9"/>
    </row>
    <row r="31" spans="1:31" ht="13" hidden="1">
      <c r="A31" s="9"/>
      <c r="B31" s="9"/>
      <c r="C31" s="9"/>
      <c r="D31" s="9"/>
      <c r="E31" s="9"/>
      <c r="F31" s="9"/>
      <c r="G31" s="9"/>
      <c r="H31" s="9"/>
      <c r="I31" s="9"/>
    </row>
    <row r="32" spans="1:31" ht="13" hidden="1">
      <c r="A32" s="9"/>
      <c r="B32" s="9"/>
      <c r="C32" s="9"/>
      <c r="D32" s="9"/>
      <c r="E32" s="9"/>
      <c r="F32" s="9"/>
      <c r="G32" s="9"/>
      <c r="H32" s="9"/>
      <c r="I32" s="9"/>
    </row>
    <row r="33" spans="1:9" ht="13" hidden="1">
      <c r="A33" s="9"/>
      <c r="B33" s="9"/>
      <c r="C33" s="9"/>
      <c r="D33" s="9"/>
      <c r="E33" s="9"/>
      <c r="F33" s="9"/>
      <c r="G33" s="9"/>
      <c r="H33" s="9"/>
      <c r="I33" s="9"/>
    </row>
    <row r="34" spans="1:9" ht="13" hidden="1">
      <c r="A34" s="9"/>
      <c r="B34" s="9"/>
      <c r="C34" s="9"/>
      <c r="D34" s="9"/>
      <c r="E34" s="9"/>
      <c r="F34" s="9"/>
      <c r="G34" s="9"/>
      <c r="H34" s="9"/>
      <c r="I34" s="9"/>
    </row>
    <row r="35" spans="1:9" ht="13" hidden="1">
      <c r="A35" s="9"/>
      <c r="B35" s="9"/>
      <c r="C35" s="9"/>
      <c r="D35" s="9"/>
      <c r="E35" s="9"/>
      <c r="F35" s="9"/>
      <c r="G35" s="9"/>
      <c r="H35" s="9"/>
      <c r="I35" s="9"/>
    </row>
    <row r="36" spans="1:9" ht="13" hidden="1">
      <c r="A36" s="9"/>
      <c r="B36" s="9"/>
      <c r="C36" s="9"/>
      <c r="D36" s="9"/>
      <c r="E36" s="9"/>
      <c r="F36" s="9"/>
      <c r="G36" s="9"/>
      <c r="H36" s="9"/>
      <c r="I36" s="9"/>
    </row>
    <row r="37" spans="1:9" ht="13" hidden="1">
      <c r="A37" s="9"/>
      <c r="B37" s="9"/>
      <c r="C37" s="9"/>
      <c r="D37" s="9"/>
      <c r="E37" s="9"/>
      <c r="F37" s="9"/>
      <c r="G37" s="9"/>
      <c r="H37" s="9"/>
      <c r="I37" s="9"/>
    </row>
    <row r="38" spans="1:9" ht="13" hidden="1">
      <c r="A38" s="9"/>
      <c r="B38" s="9"/>
      <c r="C38" s="9"/>
      <c r="D38" s="9"/>
      <c r="E38" s="9"/>
      <c r="F38" s="9"/>
      <c r="G38" s="9"/>
      <c r="H38" s="9"/>
      <c r="I38" s="9"/>
    </row>
    <row r="39" spans="1:9" ht="13" hidden="1">
      <c r="A39" s="9"/>
      <c r="B39" s="9"/>
      <c r="C39" s="9"/>
      <c r="D39" s="9"/>
      <c r="E39" s="9"/>
      <c r="F39" s="9"/>
      <c r="G39" s="9"/>
      <c r="H39" s="9"/>
      <c r="I39" s="9"/>
    </row>
    <row r="40" spans="1:9" ht="13" hidden="1">
      <c r="A40" s="9"/>
      <c r="B40" s="9"/>
      <c r="C40" s="9"/>
      <c r="D40" s="9"/>
      <c r="E40" s="9"/>
      <c r="F40" s="9"/>
      <c r="G40" s="9"/>
      <c r="H40" s="9"/>
      <c r="I40" s="9"/>
    </row>
    <row r="41" spans="1:9" ht="13" hidden="1">
      <c r="A41" s="9" t="s">
        <v>1</v>
      </c>
      <c r="B41" s="9"/>
      <c r="C41" s="9"/>
      <c r="D41" s="9"/>
      <c r="E41" s="9"/>
      <c r="F41" s="9"/>
      <c r="G41" s="9"/>
      <c r="H41" s="9"/>
      <c r="I41" s="9"/>
    </row>
    <row r="42" spans="1:9" ht="13" hidden="1">
      <c r="A42" s="9"/>
      <c r="B42" s="9"/>
      <c r="C42" s="9"/>
      <c r="D42" s="9"/>
      <c r="E42" s="9"/>
      <c r="F42" s="9"/>
      <c r="G42" s="9"/>
      <c r="H42" s="9"/>
      <c r="I42" s="9"/>
    </row>
    <row r="43" spans="1:9" ht="13" hidden="1"/>
    <row r="44" spans="1:9" ht="13" hidden="1"/>
    <row r="45" spans="1:9" ht="13" hidden="1"/>
    <row r="46" spans="1:9" ht="13" hidden="1"/>
    <row r="47" spans="1:9" ht="13" hidden="1"/>
    <row r="48" spans="1:9" ht="13" hidden="1"/>
    <row r="49" ht="13" hidden="1"/>
    <row r="50" ht="13" hidden="1"/>
    <row r="51" ht="13" hidden="1"/>
    <row r="52" ht="13" hidden="1"/>
    <row r="53" ht="13" hidden="1"/>
    <row r="54" ht="13" hidden="1"/>
    <row r="55" ht="13" hidden="1"/>
    <row r="56" ht="13" hidden="1"/>
    <row r="57" ht="13" hidden="1"/>
    <row r="58" ht="13" hidden="1"/>
    <row r="59" ht="13" hidden="1"/>
    <row r="60" ht="13" hidden="1"/>
    <row r="61" ht="13" hidden="1"/>
    <row r="62" ht="13" hidden="1"/>
    <row r="63" ht="13" hidden="1"/>
    <row r="64" ht="13" hidden="1"/>
    <row r="65" ht="13" hidden="1"/>
    <row r="66" ht="13" hidden="1"/>
    <row r="67" ht="13" hidden="1"/>
    <row r="68" ht="13" hidden="1"/>
    <row r="69" ht="13" hidden="1"/>
    <row r="70" ht="13" hidden="1"/>
    <row r="71" ht="13" hidden="1"/>
    <row r="72" ht="13" hidden="1"/>
    <row r="73" ht="13" hidden="1"/>
    <row r="74" ht="13" hidden="1"/>
    <row r="75" ht="13" hidden="1"/>
    <row r="76" ht="13" hidden="1"/>
    <row r="77" ht="13" hidden="1"/>
    <row r="78" ht="13" hidden="1"/>
    <row r="79" ht="13" hidden="1"/>
    <row r="80" ht="13" hidden="1"/>
    <row r="81" ht="13" hidden="1"/>
    <row r="82" ht="13" hidden="1"/>
    <row r="83" ht="13" hidden="1"/>
    <row r="84" ht="13" hidden="1"/>
    <row r="85" ht="13" hidden="1"/>
    <row r="86" ht="13" hidden="1"/>
    <row r="87" ht="13" hidden="1"/>
    <row r="88" ht="13" hidden="1"/>
    <row r="89" ht="13" hidden="1"/>
    <row r="90" ht="13" hidden="1"/>
    <row r="91" ht="13" hidden="1"/>
    <row r="92" ht="13" hidden="1"/>
    <row r="93" ht="13" hidden="1"/>
    <row r="94" ht="13" hidden="1"/>
    <row r="95" ht="13" hidden="1"/>
    <row r="96" ht="13" hidden="1"/>
    <row r="97" ht="13" hidden="1"/>
    <row r="98" ht="13" hidden="1"/>
    <row r="99" ht="13" hidden="1"/>
    <row r="100" ht="13" hidden="1"/>
    <row r="101" ht="13" hidden="1"/>
    <row r="102" ht="13" hidden="1"/>
    <row r="103" ht="13" hidden="1"/>
    <row r="104" ht="13" hidden="1"/>
    <row r="105" ht="13" hidden="1"/>
    <row r="106" ht="13" hidden="1"/>
    <row r="107" ht="13" hidden="1"/>
    <row r="108" ht="13" hidden="1"/>
    <row r="109" ht="13" hidden="1"/>
    <row r="110" ht="13" hidden="1"/>
    <row r="111" ht="13" hidden="1"/>
    <row r="112" ht="13" hidden="1"/>
    <row r="113" ht="13" hidden="1"/>
    <row r="114" ht="13" hidden="1"/>
    <row r="115" ht="13" hidden="1"/>
    <row r="116" ht="13" hidden="1"/>
    <row r="117" ht="13" hidden="1"/>
    <row r="118" ht="13" hidden="1"/>
    <row r="119" ht="13" hidden="1"/>
    <row r="120" ht="13" hidden="1"/>
    <row r="121" ht="13" hidden="1"/>
    <row r="122" ht="13" hidden="1"/>
    <row r="123" ht="13" hidden="1"/>
    <row r="124" ht="13" hidden="1"/>
    <row r="125" ht="13" hidden="1"/>
    <row r="126" ht="13" hidden="1"/>
    <row r="127" ht="13" hidden="1"/>
    <row r="128" ht="13" hidden="1"/>
    <row r="129" ht="13" hidden="1"/>
    <row r="130" ht="13" hidden="1"/>
    <row r="131" ht="13" hidden="1"/>
    <row r="132" ht="13" hidden="1"/>
    <row r="133" ht="13" hidden="1"/>
    <row r="134" ht="13" hidden="1"/>
    <row r="135" ht="13" hidden="1"/>
    <row r="136" ht="13" hidden="1"/>
    <row r="137" ht="13" hidden="1"/>
    <row r="138" ht="13" hidden="1"/>
    <row r="139" ht="13" hidden="1"/>
    <row r="140" ht="13" hidden="1"/>
    <row r="141" ht="13" hidden="1"/>
    <row r="142" ht="13" hidden="1"/>
    <row r="143" ht="13" hidden="1"/>
    <row r="144" ht="13" hidden="1"/>
    <row r="145" ht="13" hidden="1"/>
    <row r="146" ht="13" hidden="1"/>
    <row r="147" ht="13" hidden="1"/>
    <row r="148" ht="13" hidden="1"/>
    <row r="149" ht="13" hidden="1"/>
    <row r="150" ht="13" hidden="1"/>
    <row r="151" ht="13" hidden="1"/>
    <row r="152" ht="13" hidden="1"/>
    <row r="153" ht="13" hidden="1"/>
    <row r="154" ht="13" hidden="1"/>
    <row r="155" ht="13" hidden="1"/>
    <row r="156" ht="13" hidden="1"/>
    <row r="157" ht="13" hidden="1"/>
    <row r="158" ht="13" hidden="1"/>
    <row r="159" ht="13" hidden="1"/>
    <row r="160" ht="13" hidden="1"/>
    <row r="161" ht="13" hidden="1"/>
    <row r="162" ht="13" hidden="1"/>
    <row r="163" ht="13" hidden="1"/>
    <row r="164" ht="13" hidden="1"/>
    <row r="165" ht="13" hidden="1"/>
    <row r="166" ht="13" hidden="1"/>
    <row r="167" ht="13" hidden="1"/>
    <row r="168" ht="13" hidden="1"/>
    <row r="169" ht="13" hidden="1"/>
    <row r="170" ht="13" hidden="1"/>
    <row r="171" ht="13" hidden="1"/>
    <row r="172" ht="13" hidden="1"/>
    <row r="173" ht="13" hidden="1"/>
    <row r="174" ht="13" hidden="1"/>
    <row r="175" ht="13" hidden="1"/>
    <row r="176" ht="13" hidden="1"/>
    <row r="177" ht="13" hidden="1"/>
    <row r="178" ht="13" hidden="1"/>
    <row r="179" ht="13" hidden="1"/>
    <row r="180" ht="13" hidden="1"/>
    <row r="181" ht="13" hidden="1"/>
    <row r="182" ht="13" hidden="1"/>
    <row r="183" ht="13" hidden="1"/>
    <row r="184" ht="13" hidden="1"/>
    <row r="185" ht="13" hidden="1"/>
    <row r="186" ht="13" hidden="1"/>
    <row r="187" ht="13" hidden="1"/>
    <row r="188" ht="13" hidden="1"/>
    <row r="189" ht="13" hidden="1"/>
    <row r="190" ht="13" hidden="1"/>
    <row r="191" ht="13" hidden="1"/>
    <row r="192" ht="13" hidden="1"/>
    <row r="193" ht="13" hidden="1"/>
    <row r="194" ht="13" hidden="1"/>
    <row r="195" ht="13" hidden="1"/>
    <row r="196" ht="13" hidden="1"/>
    <row r="197" ht="13" hidden="1"/>
    <row r="198" ht="13" hidden="1"/>
    <row r="199" ht="13" hidden="1"/>
    <row r="200" ht="13" hidden="1"/>
    <row r="201" ht="13" hidden="1"/>
    <row r="202" ht="13" hidden="1"/>
    <row r="203" ht="13" hidden="1"/>
    <row r="204" ht="13" hidden="1"/>
    <row r="205" ht="13" hidden="1"/>
    <row r="206" ht="13" hidden="1"/>
    <row r="207" ht="13" hidden="1"/>
    <row r="208" ht="13" hidden="1"/>
    <row r="209" ht="13" hidden="1"/>
    <row r="210" ht="13" hidden="1"/>
    <row r="211" ht="13" hidden="1"/>
    <row r="212" ht="13" hidden="1"/>
    <row r="213" ht="13" hidden="1"/>
    <row r="214" ht="13" hidden="1"/>
    <row r="215" ht="13" hidden="1"/>
    <row r="216" ht="13" hidden="1"/>
    <row r="217" ht="13" hidden="1"/>
    <row r="218" ht="13" hidden="1"/>
    <row r="219" ht="13" hidden="1"/>
    <row r="220" ht="13" hidden="1"/>
    <row r="221" ht="13" hidden="1"/>
    <row r="222" ht="13" hidden="1"/>
    <row r="223" ht="13" hidden="1"/>
    <row r="224" ht="13" hidden="1"/>
    <row r="225" ht="13" hidden="1"/>
    <row r="226" ht="13" hidden="1"/>
    <row r="227" ht="13" hidden="1"/>
    <row r="228" ht="13" hidden="1"/>
    <row r="229" ht="13" hidden="1"/>
    <row r="230" ht="13" hidden="1"/>
    <row r="231" ht="13" hidden="1"/>
    <row r="232" ht="13" hidden="1"/>
    <row r="233" ht="13" hidden="1"/>
    <row r="234" ht="13" hidden="1"/>
    <row r="235" ht="13" hidden="1"/>
    <row r="236" ht="13" hidden="1"/>
    <row r="237" ht="13" hidden="1"/>
    <row r="238" ht="13" hidden="1"/>
    <row r="239" ht="13" hidden="1"/>
    <row r="240" ht="13" hidden="1"/>
    <row r="241" ht="13" hidden="1"/>
    <row r="242" ht="13" hidden="1"/>
    <row r="243" ht="13" hidden="1"/>
    <row r="244" ht="13" hidden="1"/>
    <row r="245" ht="13" hidden="1"/>
    <row r="246" ht="13" hidden="1"/>
    <row r="247" ht="13" hidden="1"/>
    <row r="248" ht="13" hidden="1"/>
    <row r="249" ht="13" hidden="1"/>
    <row r="250" ht="13" hidden="1"/>
    <row r="251" ht="13" hidden="1"/>
    <row r="252" ht="13" hidden="1"/>
    <row r="253" ht="13" hidden="1"/>
    <row r="254" ht="13" hidden="1"/>
    <row r="255" ht="13" hidden="1"/>
    <row r="256" ht="13" hidden="1"/>
    <row r="257" ht="13" hidden="1"/>
    <row r="258" ht="13" hidden="1"/>
    <row r="259" ht="13" hidden="1"/>
    <row r="260" ht="13" hidden="1"/>
    <row r="261" ht="13" hidden="1"/>
    <row r="262" ht="13" hidden="1"/>
  </sheetData>
  <sheetCalcPr fullCalcOnLoad="1"/>
  <sheetProtection algorithmName="SHA-512" hashValue="0yrfP33MsnD1hoNu35cQyqufe1uZioG5M3z0QAko5gw+Th2NKwGFCbE5MYDWmGExEHAssPyE3La4lejXp3d3mH==" saltValue="2CPVjIbIwX8PV1PpcrtCML==" spinCount="100000" sheet="1" objects="1" scenarios="1"/>
  <sortState ref="A34:C44">
    <sortCondition ref="C34:C44"/>
  </sortState>
  <mergeCells count="2">
    <mergeCell ref="A1:C1"/>
    <mergeCell ref="A26:C26"/>
  </mergeCells>
  <phoneticPr fontId="2" type="noConversion"/>
  <conditionalFormatting sqref="A3:C3 A5:C5 A7:C7 A9:C9 A11:C11 A13:C13 A15:C15 A17:C17 A19:C19 A21:C21 A23:C23 A25:C25">
    <cfRule type="expression" dxfId="1" priority="109" stopIfTrue="1">
      <formula>$H$27&lt;&gt;2671133</formula>
    </cfRule>
    <cfRule type="expression" dxfId="0" priority="136">
      <formula>$H$27=2671133</formula>
    </cfRule>
  </conditionalFormatting>
  <dataValidations xWindow="74" yWindow="320" count="3">
    <dataValidation type="list" allowBlank="1" showInputMessage="1" showErrorMessage="1" sqref="C4 C8 C10 C12 C14 C20 C6 C16 C18 C22 C24">
      <formula1>"sample"</formula1>
    </dataValidation>
    <dataValidation allowBlank="1" showInputMessage="1" errorTitle=" " error=" " promptTitle="Cash?" prompt="&#10;Enter an &quot;X&quot; in this cell if the item should be included in the Cash account." sqref="A3 A5 A7 A9 A11 A13 A15 A17 A19 A21 A23 A25"/>
    <dataValidation allowBlank="1" showInputMessage="1" errorTitle=" " error=" " promptTitle="Not Cash?" prompt="&#10;Enter an &quot;X&quot; in this cell if the item should not be included in the Cash account on the balance sheet." sqref="B3 B5 B7 B9 B11 B13 B15 B17 B19 B21 B23 B25"/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2015-01-22T19:35:14Z</dcterms:modified>
</cp:coreProperties>
</file>