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0460" windowHeight="21160"/>
  </bookViews>
  <sheets>
    <sheet name="Problem" sheetId="19" r:id="rId1"/>
  </sheets>
  <definedNames>
    <definedName name="accounts">Problem!#REF!</definedName>
    <definedName name="amount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9" i="19"/>
  <c r="F37"/>
  <c r="D45"/>
  <c r="C56"/>
  <c r="F45"/>
  <c r="G45"/>
  <c r="C38"/>
  <c r="F50"/>
  <c r="F26"/>
  <c r="D26"/>
  <c r="G26"/>
  <c r="C24"/>
  <c r="F27"/>
  <c r="C17"/>
  <c r="D18"/>
  <c r="C23"/>
  <c r="F22"/>
  <c r="C11"/>
  <c r="D12"/>
  <c r="G14"/>
  <c r="G15"/>
  <c r="C44"/>
  <c r="F41"/>
  <c r="F42"/>
  <c r="C50"/>
  <c r="D57"/>
  <c r="G54"/>
  <c r="D58"/>
  <c r="G58"/>
  <c r="G59"/>
  <c r="F54"/>
  <c r="D39"/>
  <c r="G37"/>
  <c r="G38"/>
  <c r="D25"/>
  <c r="D27"/>
  <c r="G31"/>
  <c r="G32"/>
  <c r="D51"/>
  <c r="G49"/>
  <c r="F51"/>
  <c r="G22"/>
  <c r="F10"/>
  <c r="F28"/>
  <c r="F18"/>
  <c r="F19"/>
  <c r="F14"/>
  <c r="G10"/>
</calcChain>
</file>

<file path=xl/sharedStrings.xml><?xml version="1.0" encoding="utf-8"?>
<sst xmlns="http://schemas.openxmlformats.org/spreadsheetml/2006/main" count="127" uniqueCount="33">
  <si>
    <t>Date</t>
  </si>
  <si>
    <t>Accounts</t>
  </si>
  <si>
    <t>Debit</t>
  </si>
  <si>
    <t xml:space="preserve"> </t>
  </si>
  <si>
    <t>Credit</t>
  </si>
  <si>
    <t>Enter beginning inventory &gt;&gt;&gt;&gt;</t>
  </si>
  <si>
    <t>Enter purchases &gt;&gt;&gt;&gt;</t>
  </si>
  <si>
    <t>Enter sales &gt;&gt;&gt;&gt;</t>
  </si>
  <si>
    <r>
      <rPr>
        <b/>
        <u/>
        <sz val="12"/>
        <rFont val="Myriad Web Pro"/>
      </rPr>
      <t>Entries and Impact - Periodic System</t>
    </r>
    <r>
      <rPr>
        <b/>
        <sz val="12"/>
        <rFont val="Myriad Web Pro"/>
      </rPr>
      <t xml:space="preserve">
The amounts you entered above have been entered into the appropriate accounts below, including their impacts on the closing process.
Trace the entries to the accompanying T-accounts.</t>
    </r>
  </si>
  <si>
    <t>Entry to record purchase</t>
  </si>
  <si>
    <t>Relevant portions from closing entries</t>
  </si>
  <si>
    <t>Recorded purchase on account</t>
  </si>
  <si>
    <t>Purchases</t>
  </si>
  <si>
    <t>Accounts Payable</t>
  </si>
  <si>
    <t>Entry to record sales</t>
  </si>
  <si>
    <t>Accounts Receivable</t>
  </si>
  <si>
    <t>Sales</t>
  </si>
  <si>
    <t>Recorded sales on account</t>
  </si>
  <si>
    <t>Inventory (end)</t>
  </si>
  <si>
    <t>Inventory (beg)</t>
  </si>
  <si>
    <t>Income Summary</t>
  </si>
  <si>
    <t>Accounts Pay.</t>
  </si>
  <si>
    <t>Accounts Rec.</t>
  </si>
  <si>
    <t>Inventory</t>
  </si>
  <si>
    <t>Relevant closing amounts</t>
  </si>
  <si>
    <t>This amount is carried forward from prior period</t>
  </si>
  <si>
    <t>è</t>
  </si>
  <si>
    <r>
      <rPr>
        <b/>
        <u/>
        <sz val="12"/>
        <rFont val="Myriad Web Pro"/>
      </rPr>
      <t>Entries and Impact - Perpetual System</t>
    </r>
    <r>
      <rPr>
        <b/>
        <sz val="12"/>
        <rFont val="Myriad Web Pro"/>
      </rPr>
      <t xml:space="preserve">
The amounts you entered above have been entered into the appropriate accounts below, including their impacts on the closing process.
Trace the entries to the accompanying T-accounts.</t>
    </r>
  </si>
  <si>
    <t>Cost of Goods Sold</t>
  </si>
  <si>
    <t>Entry to record cost of sales</t>
  </si>
  <si>
    <t>Recorded cost of sales (sales/1.5)</t>
  </si>
  <si>
    <t>Cost of Sales</t>
  </si>
  <si>
    <t>Enter assumed amounts for the cost of beginning inventory, the cost of purchases, and the dollar value of sales.  Assume that the company sells inventory for 150% of cost.  
Compare the resulting entries and amounts under the periodic and perpetual systems, noting how the financial statement impacts are identical.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</si>
</sst>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$-409]dd\-mmm\-yy;@"/>
    <numFmt numFmtId="168" formatCode="_(* #,##0_);_(* \(#,##0\);_(* &quot;-&quot;??_);_(@_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  <font>
      <b/>
      <u/>
      <sz val="12"/>
      <name val="Myriad Web Pro"/>
    </font>
    <font>
      <b/>
      <u val="doubleAccounting"/>
      <sz val="10"/>
      <name val="Myriad Web Pro"/>
    </font>
    <font>
      <sz val="10"/>
      <name val="Wingdings"/>
      <charset val="2"/>
    </font>
    <font>
      <sz val="14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EF280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7" fontId="10" fillId="6" borderId="5" applyNumberFormat="0" applyFont="0" applyFill="0" applyAlignment="0">
      <alignment horizontal="left" vertical="center" wrapText="1"/>
    </xf>
    <xf numFmtId="167" fontId="4" fillId="0" borderId="5" applyNumberFormat="0" applyFont="0" applyFill="0" applyAlignment="0">
      <alignment horizontal="center" vertical="center" wrapText="1"/>
    </xf>
    <xf numFmtId="167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7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74">
    <xf numFmtId="0" fontId="0" fillId="0" borderId="0" xfId="0"/>
    <xf numFmtId="0" fontId="4" fillId="0" borderId="0" xfId="0" applyFont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Protection="1"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5" fontId="11" fillId="11" borderId="0" xfId="18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6" fontId="11" fillId="0" borderId="0" xfId="18" applyNumberFormat="1" applyFont="1" applyFill="1" applyBorder="1" applyAlignment="1" applyProtection="1">
      <alignment horizontal="center" vertical="center"/>
      <protection hidden="1"/>
    </xf>
    <xf numFmtId="166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12" fillId="0" borderId="0" xfId="18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0" fontId="4" fillId="11" borderId="0" xfId="0" applyFont="1" applyFill="1" applyAlignment="1" applyProtection="1">
      <alignment vertical="top"/>
      <protection hidden="1"/>
    </xf>
    <xf numFmtId="165" fontId="11" fillId="11" borderId="0" xfId="18" applyNumberFormat="1" applyFont="1" applyFill="1" applyBorder="1" applyAlignment="1" applyProtection="1">
      <alignment horizontal="left" vertical="center" indent="2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12" borderId="0" xfId="0" applyFont="1" applyFill="1" applyBorder="1" applyAlignment="1" applyProtection="1">
      <alignment vertical="top"/>
      <protection hidden="1"/>
    </xf>
    <xf numFmtId="0" fontId="11" fillId="12" borderId="14" xfId="0" applyFont="1" applyFill="1" applyBorder="1" applyAlignment="1" applyProtection="1">
      <alignment horizontal="center" vertical="center"/>
      <protection hidden="1"/>
    </xf>
    <xf numFmtId="165" fontId="11" fillId="12" borderId="11" xfId="0" applyNumberFormat="1" applyFont="1" applyFill="1" applyBorder="1" applyAlignment="1" applyProtection="1">
      <alignment horizontal="center" vertical="center"/>
      <protection hidden="1"/>
    </xf>
    <xf numFmtId="165" fontId="11" fillId="12" borderId="15" xfId="0" applyNumberFormat="1" applyFont="1" applyFill="1" applyBorder="1" applyAlignment="1" applyProtection="1">
      <alignment horizontal="center" vertical="center"/>
      <protection hidden="1"/>
    </xf>
    <xf numFmtId="165" fontId="15" fillId="12" borderId="12" xfId="0" applyNumberFormat="1" applyFont="1" applyFill="1" applyBorder="1" applyAlignment="1" applyProtection="1">
      <alignment horizontal="center" vertical="center"/>
      <protection hidden="1"/>
    </xf>
    <xf numFmtId="0" fontId="12" fillId="13" borderId="0" xfId="18" applyFont="1" applyFill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horizontal="left" vertical="center" indent="2"/>
      <protection hidden="1"/>
    </xf>
    <xf numFmtId="165" fontId="11" fillId="11" borderId="0" xfId="18" applyNumberFormat="1" applyFont="1" applyFill="1" applyBorder="1" applyAlignment="1" applyProtection="1">
      <alignment horizontal="left" vertical="center"/>
      <protection hidden="1"/>
    </xf>
    <xf numFmtId="168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11" fillId="12" borderId="15" xfId="0" applyFont="1" applyFill="1" applyBorder="1" applyAlignment="1" applyProtection="1">
      <alignment horizontal="center" vertical="center"/>
      <protection hidden="1"/>
    </xf>
    <xf numFmtId="165" fontId="15" fillId="12" borderId="0" xfId="0" applyNumberFormat="1" applyFont="1" applyFill="1" applyBorder="1" applyAlignment="1" applyProtection="1">
      <alignment horizontal="center" vertical="center"/>
      <protection hidden="1"/>
    </xf>
    <xf numFmtId="165" fontId="15" fillId="12" borderId="14" xfId="0" applyNumberFormat="1" applyFont="1" applyFill="1" applyBorder="1" applyAlignment="1" applyProtection="1">
      <alignment horizontal="center" vertical="center"/>
      <protection hidden="1"/>
    </xf>
    <xf numFmtId="165" fontId="11" fillId="12" borderId="0" xfId="0" applyNumberFormat="1" applyFont="1" applyFill="1" applyBorder="1" applyAlignment="1" applyProtection="1">
      <alignment horizontal="center" vertical="center"/>
      <protection hidden="1"/>
    </xf>
    <xf numFmtId="165" fontId="11" fillId="12" borderId="17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horizontal="left" vertical="center"/>
      <protection hidden="1"/>
    </xf>
    <xf numFmtId="168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165" fontId="13" fillId="12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 indent="2"/>
      <protection hidden="1"/>
    </xf>
    <xf numFmtId="165" fontId="11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165" fontId="11" fillId="0" borderId="9" xfId="18" applyNumberFormat="1" applyFont="1" applyFill="1" applyBorder="1" applyAlignment="1" applyProtection="1">
      <alignment horizontal="center" vertical="center"/>
      <protection hidden="1"/>
    </xf>
    <xf numFmtId="165" fontId="11" fillId="11" borderId="9" xfId="0" applyNumberFormat="1" applyFont="1" applyFill="1" applyBorder="1" applyAlignment="1" applyProtection="1">
      <alignment vertical="center"/>
      <protection hidden="1"/>
    </xf>
    <xf numFmtId="0" fontId="13" fillId="11" borderId="9" xfId="0" applyFont="1" applyFill="1" applyBorder="1" applyAlignment="1" applyProtection="1">
      <alignment horizontal="left" vertical="center" wrapText="1"/>
      <protection hidden="1"/>
    </xf>
    <xf numFmtId="165" fontId="11" fillId="11" borderId="9" xfId="18" applyNumberFormat="1" applyFont="1" applyFill="1" applyBorder="1" applyAlignment="1" applyProtection="1">
      <alignment horizontal="center" vertical="center"/>
      <protection hidden="1"/>
    </xf>
    <xf numFmtId="0" fontId="12" fillId="14" borderId="10" xfId="0" applyFont="1" applyFill="1" applyBorder="1" applyAlignment="1" applyProtection="1">
      <alignment horizontal="center" vertical="center" wrapText="1"/>
      <protection hidden="1"/>
    </xf>
    <xf numFmtId="165" fontId="11" fillId="14" borderId="0" xfId="18" applyNumberFormat="1" applyFont="1" applyFill="1" applyBorder="1" applyAlignment="1" applyProtection="1">
      <alignment vertical="center"/>
      <protection hidden="1"/>
    </xf>
    <xf numFmtId="165" fontId="11" fillId="14" borderId="0" xfId="18" applyNumberFormat="1" applyFont="1" applyFill="1" applyBorder="1" applyAlignment="1" applyProtection="1">
      <alignment horizontal="left" vertical="center" indent="2"/>
      <protection hidden="1"/>
    </xf>
    <xf numFmtId="166" fontId="11" fillId="14" borderId="0" xfId="18" applyNumberFormat="1" applyFont="1" applyFill="1" applyBorder="1" applyAlignment="1" applyProtection="1">
      <alignment horizontal="center" vertical="center"/>
      <protection hidden="1"/>
    </xf>
    <xf numFmtId="165" fontId="11" fillId="14" borderId="0" xfId="18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165" fontId="11" fillId="14" borderId="9" xfId="0" applyNumberFormat="1" applyFont="1" applyFill="1" applyBorder="1" applyAlignment="1" applyProtection="1">
      <alignment vertical="center"/>
      <protection hidden="1"/>
    </xf>
    <xf numFmtId="0" fontId="13" fillId="14" borderId="9" xfId="0" applyFont="1" applyFill="1" applyBorder="1" applyAlignment="1" applyProtection="1">
      <alignment horizontal="left" vertical="center" wrapText="1"/>
      <protection hidden="1"/>
    </xf>
    <xf numFmtId="165" fontId="11" fillId="14" borderId="9" xfId="18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12" fillId="14" borderId="9" xfId="0" applyFont="1" applyFill="1" applyBorder="1" applyAlignment="1" applyProtection="1">
      <alignment horizontal="left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12" fillId="14" borderId="0" xfId="0" applyFont="1" applyFill="1" applyBorder="1" applyAlignment="1" applyProtection="1">
      <alignment horizontal="center" vertical="center" wrapText="1"/>
      <protection hidden="1"/>
    </xf>
    <xf numFmtId="164" fontId="12" fillId="2" borderId="16" xfId="18" applyNumberFormat="1" applyFont="1" applyFill="1" applyBorder="1" applyAlignment="1" applyProtection="1">
      <alignment horizontal="center" vertical="center" wrapText="1"/>
      <protection locked="0" hidden="1"/>
    </xf>
    <xf numFmtId="164" fontId="12" fillId="2" borderId="15" xfId="18" applyNumberFormat="1" applyFont="1" applyFill="1" applyBorder="1" applyAlignment="1" applyProtection="1">
      <alignment horizontal="center" vertical="center" wrapText="1"/>
      <protection locked="0" hidden="1"/>
    </xf>
    <xf numFmtId="0" fontId="12" fillId="15" borderId="0" xfId="0" applyFont="1" applyFill="1" applyBorder="1" applyAlignment="1" applyProtection="1">
      <alignment horizontal="center" vertical="center" wrapText="1"/>
      <protection hidden="1"/>
    </xf>
    <xf numFmtId="0" fontId="12" fillId="15" borderId="9" xfId="0" applyFont="1" applyFill="1" applyBorder="1" applyAlignment="1" applyProtection="1">
      <alignment horizontal="left" vertical="center" wrapText="1"/>
      <protection hidden="1"/>
    </xf>
    <xf numFmtId="0" fontId="12" fillId="7" borderId="0" xfId="18" applyFont="1" applyFill="1" applyAlignment="1" applyProtection="1">
      <alignment horizontal="center" vertical="center" wrapText="1"/>
      <protection hidden="1"/>
    </xf>
    <xf numFmtId="0" fontId="12" fillId="2" borderId="0" xfId="18" applyFont="1" applyFill="1" applyAlignment="1" applyProtection="1">
      <alignment horizontal="left" vertical="center" wrapText="1" inden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43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F280"/>
      <color rgb="FFDCE6F1"/>
      <color rgb="FF00FF00"/>
      <color rgb="FFFAA892"/>
      <color rgb="FFFF6969"/>
      <color rgb="FF00FF64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113"/>
  <sheetViews>
    <sheetView tabSelected="1" workbookViewId="0">
      <selection activeCell="F3" sqref="F3:G3"/>
    </sheetView>
  </sheetViews>
  <sheetFormatPr baseColWidth="10" defaultColWidth="0" defaultRowHeight="409.6" zeroHeight="1"/>
  <cols>
    <col min="1" max="1" width="7.83203125" style="1" customWidth="1"/>
    <col min="2" max="2" width="27.33203125" style="1" customWidth="1"/>
    <col min="3" max="4" width="9.83203125" style="1" customWidth="1"/>
    <col min="5" max="5" width="3.6640625" style="1" customWidth="1"/>
    <col min="6" max="7" width="9.6640625" style="1" customWidth="1"/>
    <col min="8" max="8" width="1.5" style="1" customWidth="1"/>
    <col min="9" max="10" width="8.83203125" style="1" hidden="1" customWidth="1"/>
    <col min="11" max="36" width="0" style="1" hidden="1" customWidth="1"/>
    <col min="37" max="16384" width="8.83203125" style="1" hidden="1"/>
  </cols>
  <sheetData>
    <row r="1" spans="1:36" ht="133.5" customHeight="1">
      <c r="A1" s="72" t="s">
        <v>32</v>
      </c>
      <c r="B1" s="72"/>
      <c r="C1" s="72"/>
      <c r="D1" s="72"/>
      <c r="E1" s="72"/>
      <c r="F1" s="72"/>
      <c r="G1" s="72"/>
      <c r="H1" s="3"/>
      <c r="I1" s="3"/>
      <c r="J1" s="3"/>
      <c r="K1" s="3"/>
      <c r="L1" s="3"/>
      <c r="M1" s="5"/>
      <c r="N1" s="6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ht="30.75" customHeight="1">
      <c r="A2" s="12"/>
      <c r="B2" s="12"/>
      <c r="C2" s="12"/>
      <c r="D2" s="12"/>
      <c r="E2" s="12"/>
      <c r="F2" s="12"/>
      <c r="G2" s="12"/>
      <c r="H2" s="3"/>
      <c r="I2" s="3"/>
      <c r="J2" s="3"/>
      <c r="K2" s="3"/>
      <c r="L2" s="3"/>
      <c r="M2" s="5"/>
      <c r="N2" s="6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6" ht="24" customHeight="1">
      <c r="A3" s="73" t="s">
        <v>5</v>
      </c>
      <c r="B3" s="73"/>
      <c r="C3" s="73"/>
      <c r="D3" s="73"/>
      <c r="E3" s="27"/>
      <c r="F3" s="68">
        <v>0</v>
      </c>
      <c r="G3" s="69"/>
      <c r="H3" s="3"/>
      <c r="I3" s="3"/>
      <c r="J3" s="3"/>
      <c r="K3" s="3"/>
      <c r="L3" s="3"/>
      <c r="M3" s="5"/>
      <c r="N3" s="6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6" ht="24" customHeight="1">
      <c r="A4" s="73" t="s">
        <v>6</v>
      </c>
      <c r="B4" s="73"/>
      <c r="C4" s="73"/>
      <c r="D4" s="73"/>
      <c r="E4" s="27"/>
      <c r="F4" s="68">
        <v>0</v>
      </c>
      <c r="G4" s="69"/>
      <c r="H4" s="3"/>
      <c r="I4" s="3"/>
      <c r="J4" s="3"/>
      <c r="K4" s="3"/>
      <c r="L4" s="3"/>
      <c r="M4" s="5"/>
      <c r="N4" s="6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6" ht="24" customHeight="1">
      <c r="A5" s="73" t="s">
        <v>7</v>
      </c>
      <c r="B5" s="73"/>
      <c r="C5" s="73"/>
      <c r="D5" s="73"/>
      <c r="E5" s="27"/>
      <c r="F5" s="68">
        <v>0</v>
      </c>
      <c r="G5" s="69"/>
      <c r="H5" s="3"/>
      <c r="I5" s="3"/>
      <c r="J5" s="3"/>
      <c r="K5" s="3"/>
      <c r="L5" s="3"/>
      <c r="M5" s="5"/>
      <c r="N5" s="6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6" s="4" customFormat="1" ht="30.75" customHeight="1">
      <c r="A6" s="12"/>
      <c r="B6" s="12"/>
      <c r="C6" s="12"/>
      <c r="D6" s="1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2" customFormat="1" ht="152.25" customHeight="1">
      <c r="A7" s="70" t="s">
        <v>8</v>
      </c>
      <c r="B7" s="70"/>
      <c r="C7" s="70"/>
      <c r="D7" s="70"/>
      <c r="E7" s="70"/>
      <c r="F7" s="70"/>
      <c r="G7" s="7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9"/>
      <c r="AJ7" s="19"/>
    </row>
    <row r="8" spans="1:36" s="2" customFormat="1" ht="30.75" customHeight="1">
      <c r="A8" s="28"/>
      <c r="B8" s="28"/>
      <c r="C8" s="28"/>
      <c r="D8" s="28"/>
      <c r="E8" s="13"/>
      <c r="F8" s="29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9"/>
      <c r="AJ8" s="19"/>
    </row>
    <row r="9" spans="1:36" s="2" customFormat="1" ht="24" customHeight="1">
      <c r="A9" s="71" t="s">
        <v>9</v>
      </c>
      <c r="B9" s="71"/>
      <c r="C9" s="71"/>
      <c r="D9" s="71"/>
      <c r="E9" s="13"/>
      <c r="F9" s="66" t="s">
        <v>12</v>
      </c>
      <c r="G9" s="6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9"/>
      <c r="AJ9" s="19"/>
    </row>
    <row r="10" spans="1:36" s="2" customFormat="1" ht="24" customHeight="1">
      <c r="A10" s="7" t="s">
        <v>0</v>
      </c>
      <c r="B10" s="7" t="s">
        <v>1</v>
      </c>
      <c r="C10" s="7" t="s">
        <v>2</v>
      </c>
      <c r="D10" s="7" t="s">
        <v>4</v>
      </c>
      <c r="E10" s="13"/>
      <c r="F10" s="33">
        <f>C11</f>
        <v>0</v>
      </c>
      <c r="G10" s="24">
        <f>D25</f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9"/>
      <c r="AJ10" s="19"/>
    </row>
    <row r="11" spans="1:36" ht="24" customHeight="1">
      <c r="A11" s="15" t="s">
        <v>3</v>
      </c>
      <c r="B11" s="21" t="s">
        <v>12</v>
      </c>
      <c r="C11" s="6">
        <f>F4</f>
        <v>0</v>
      </c>
      <c r="D11" s="10" t="s">
        <v>3</v>
      </c>
      <c r="E11" s="5"/>
      <c r="F11" s="26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  <c r="AJ11" s="3"/>
    </row>
    <row r="12" spans="1:36" s="2" customFormat="1" ht="24" customHeight="1">
      <c r="A12" s="8" t="s">
        <v>3</v>
      </c>
      <c r="B12" s="20" t="s">
        <v>13</v>
      </c>
      <c r="C12" s="11" t="s">
        <v>3</v>
      </c>
      <c r="D12" s="16">
        <f>C11</f>
        <v>0</v>
      </c>
      <c r="E12" s="14"/>
      <c r="F12" s="22"/>
      <c r="G12" s="22"/>
      <c r="H12" s="13"/>
      <c r="I12" s="13"/>
      <c r="J12" s="13" t="s">
        <v>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9"/>
      <c r="AJ12" s="19"/>
    </row>
    <row r="13" spans="1:36" ht="24" customHeight="1">
      <c r="A13" s="46" t="s">
        <v>3</v>
      </c>
      <c r="B13" s="47" t="s">
        <v>11</v>
      </c>
      <c r="C13" s="48"/>
      <c r="D13" s="48"/>
      <c r="E13" s="5"/>
      <c r="F13" s="66" t="s">
        <v>21</v>
      </c>
      <c r="G13" s="64"/>
      <c r="H13" s="5"/>
      <c r="I13" s="5"/>
      <c r="J13" s="5"/>
      <c r="K13" s="5"/>
      <c r="L13" s="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"/>
      <c r="AJ13" s="3"/>
    </row>
    <row r="14" spans="1:36" ht="24" customHeight="1">
      <c r="A14" s="3"/>
      <c r="B14" s="3"/>
      <c r="C14" s="3"/>
      <c r="D14" s="5"/>
      <c r="E14" s="5"/>
      <c r="F14" s="25">
        <f>IF($B$17="Rent Expense",$C$17,)</f>
        <v>0</v>
      </c>
      <c r="G14" s="24">
        <f>D12</f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3"/>
      <c r="AJ14" s="3"/>
    </row>
    <row r="15" spans="1:36" s="2" customFormat="1" ht="24" customHeight="1">
      <c r="A15" s="71" t="s">
        <v>14</v>
      </c>
      <c r="B15" s="71"/>
      <c r="C15" s="71"/>
      <c r="D15" s="71"/>
      <c r="E15" s="13"/>
      <c r="F15" s="34"/>
      <c r="G15" s="35">
        <f>G14-H14</f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9"/>
      <c r="AJ15" s="19"/>
    </row>
    <row r="16" spans="1:36" s="2" customFormat="1" ht="24" customHeight="1">
      <c r="A16" s="7" t="s">
        <v>0</v>
      </c>
      <c r="B16" s="7" t="s">
        <v>1</v>
      </c>
      <c r="C16" s="7" t="s">
        <v>2</v>
      </c>
      <c r="D16" s="7" t="s">
        <v>4</v>
      </c>
      <c r="E16" s="13"/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9"/>
      <c r="AJ16" s="19"/>
    </row>
    <row r="17" spans="1:36" ht="24" customHeight="1">
      <c r="A17" s="15" t="s">
        <v>3</v>
      </c>
      <c r="B17" s="21" t="s">
        <v>15</v>
      </c>
      <c r="C17" s="6">
        <f>F5</f>
        <v>0</v>
      </c>
      <c r="D17" s="10" t="s">
        <v>3</v>
      </c>
      <c r="E17" s="5"/>
      <c r="F17" s="66" t="s">
        <v>22</v>
      </c>
      <c r="G17" s="6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"/>
      <c r="AJ17" s="3"/>
    </row>
    <row r="18" spans="1:36" s="2" customFormat="1" ht="24" customHeight="1">
      <c r="A18" s="8" t="s">
        <v>3</v>
      </c>
      <c r="B18" s="20" t="s">
        <v>16</v>
      </c>
      <c r="C18" s="11" t="s">
        <v>3</v>
      </c>
      <c r="D18" s="16">
        <f>C17</f>
        <v>0</v>
      </c>
      <c r="E18" s="14"/>
      <c r="F18" s="25">
        <f>C17</f>
        <v>0</v>
      </c>
      <c r="G18" s="2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9"/>
      <c r="AJ18" s="19"/>
    </row>
    <row r="19" spans="1:36" ht="24" customHeight="1">
      <c r="A19" s="46" t="s">
        <v>3</v>
      </c>
      <c r="B19" s="47" t="s">
        <v>17</v>
      </c>
      <c r="C19" s="48"/>
      <c r="D19" s="48"/>
      <c r="E19" s="5"/>
      <c r="F19" s="34">
        <f>SUM(F18)</f>
        <v>0</v>
      </c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  <c r="AJ19" s="3"/>
    </row>
    <row r="20" spans="1:36" ht="24" customHeight="1">
      <c r="A20" s="3"/>
      <c r="B20" s="3"/>
      <c r="C20" s="3"/>
      <c r="D20" s="5"/>
      <c r="E20" s="5"/>
      <c r="F20" s="22"/>
      <c r="G20" s="2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3"/>
    </row>
    <row r="21" spans="1:36" s="2" customFormat="1" ht="24" customHeight="1">
      <c r="A21" s="71" t="s">
        <v>10</v>
      </c>
      <c r="B21" s="71"/>
      <c r="C21" s="71"/>
      <c r="D21" s="71"/>
      <c r="E21" s="13"/>
      <c r="F21" s="66" t="s">
        <v>16</v>
      </c>
      <c r="G21" s="6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9"/>
      <c r="AJ21" s="19"/>
    </row>
    <row r="22" spans="1:36" s="2" customFormat="1" ht="24" customHeight="1">
      <c r="A22" s="7" t="s">
        <v>0</v>
      </c>
      <c r="B22" s="7" t="s">
        <v>1</v>
      </c>
      <c r="C22" s="7" t="s">
        <v>2</v>
      </c>
      <c r="D22" s="7" t="s">
        <v>4</v>
      </c>
      <c r="E22" s="13"/>
      <c r="F22" s="25">
        <f>C23</f>
        <v>0</v>
      </c>
      <c r="G22" s="24">
        <f>D18</f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9"/>
      <c r="AJ22" s="19"/>
    </row>
    <row r="23" spans="1:36" ht="24" customHeight="1">
      <c r="A23" s="15" t="s">
        <v>3</v>
      </c>
      <c r="B23" s="21" t="s">
        <v>16</v>
      </c>
      <c r="C23" s="6">
        <f>D18</f>
        <v>0</v>
      </c>
      <c r="D23" s="10" t="s">
        <v>3</v>
      </c>
      <c r="E23" s="5"/>
      <c r="F23" s="34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"/>
      <c r="AJ23" s="3"/>
    </row>
    <row r="24" spans="1:36" s="2" customFormat="1" ht="24" customHeight="1">
      <c r="A24" s="8" t="s">
        <v>3</v>
      </c>
      <c r="B24" s="31" t="s">
        <v>18</v>
      </c>
      <c r="C24" s="32">
        <f>F3+F4-(F5/1.5)</f>
        <v>0</v>
      </c>
      <c r="D24" s="16"/>
      <c r="E24" s="14"/>
      <c r="F24" s="22"/>
      <c r="G24" s="2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9"/>
      <c r="AJ24" s="19"/>
    </row>
    <row r="25" spans="1:36" ht="24" customHeight="1">
      <c r="A25" s="9" t="s">
        <v>3</v>
      </c>
      <c r="B25" s="30" t="s">
        <v>12</v>
      </c>
      <c r="C25" s="6"/>
      <c r="D25" s="6">
        <f>C11</f>
        <v>0</v>
      </c>
      <c r="E25" s="5"/>
      <c r="F25" s="66" t="s">
        <v>23</v>
      </c>
      <c r="G25" s="64"/>
      <c r="H25" s="5"/>
      <c r="I25" s="5"/>
      <c r="J25" s="5"/>
      <c r="K25" s="5"/>
      <c r="L25" s="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"/>
      <c r="AJ25" s="3"/>
    </row>
    <row r="26" spans="1:36" s="2" customFormat="1" ht="24" customHeight="1">
      <c r="A26" s="8" t="s">
        <v>3</v>
      </c>
      <c r="B26" s="20" t="s">
        <v>19</v>
      </c>
      <c r="C26" s="11" t="s">
        <v>3</v>
      </c>
      <c r="D26" s="16">
        <f>F3</f>
        <v>0</v>
      </c>
      <c r="E26" s="44" t="s">
        <v>26</v>
      </c>
      <c r="F26" s="42">
        <f>F3</f>
        <v>0</v>
      </c>
      <c r="G26" s="24">
        <f>D26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9"/>
      <c r="AJ26" s="19"/>
    </row>
    <row r="27" spans="1:36" ht="24" customHeight="1">
      <c r="A27" s="9" t="s">
        <v>3</v>
      </c>
      <c r="B27" s="30" t="s">
        <v>20</v>
      </c>
      <c r="C27" s="6"/>
      <c r="D27" s="6">
        <f>C23+C24-D25-D26</f>
        <v>0</v>
      </c>
      <c r="E27" s="5"/>
      <c r="F27" s="37">
        <f>C24</f>
        <v>0</v>
      </c>
      <c r="G27" s="34"/>
      <c r="H27" s="5"/>
      <c r="I27" s="5"/>
      <c r="J27" s="5"/>
      <c r="K27" s="5"/>
      <c r="L27" s="3"/>
      <c r="M27" s="5"/>
      <c r="N27" s="5"/>
      <c r="O27" s="5"/>
      <c r="P27" s="43" t="s">
        <v>26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"/>
      <c r="AJ27" s="3"/>
    </row>
    <row r="28" spans="1:36" ht="24" customHeight="1">
      <c r="A28" s="49" t="s">
        <v>3</v>
      </c>
      <c r="B28" s="50" t="s">
        <v>24</v>
      </c>
      <c r="C28" s="51"/>
      <c r="D28" s="51"/>
      <c r="E28" s="5"/>
      <c r="F28" s="34">
        <f>F26-G26+F27</f>
        <v>0</v>
      </c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"/>
      <c r="AJ28" s="3"/>
    </row>
    <row r="29" spans="1:36" s="2" customFormat="1" ht="24" customHeight="1">
      <c r="A29" s="17"/>
      <c r="B29" s="38"/>
      <c r="C29" s="39"/>
      <c r="D29" s="6"/>
      <c r="E29" s="14"/>
      <c r="F29" s="22"/>
      <c r="G29" s="2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9"/>
      <c r="AJ29" s="19"/>
    </row>
    <row r="30" spans="1:36" ht="24" customHeight="1">
      <c r="A30" s="45" t="s">
        <v>26</v>
      </c>
      <c r="B30" s="38" t="s">
        <v>25</v>
      </c>
      <c r="C30" s="6"/>
      <c r="D30" s="6"/>
      <c r="E30" s="5"/>
      <c r="F30" s="66" t="s">
        <v>20</v>
      </c>
      <c r="G30" s="64"/>
      <c r="H30" s="5"/>
      <c r="I30" s="5"/>
      <c r="J30" s="5"/>
      <c r="K30" s="5"/>
      <c r="L30" s="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"/>
      <c r="AJ30" s="3"/>
    </row>
    <row r="31" spans="1:36" ht="24" customHeight="1">
      <c r="A31" s="18"/>
      <c r="B31" s="30"/>
      <c r="C31" s="6"/>
      <c r="D31" s="6"/>
      <c r="E31" s="5"/>
      <c r="F31" s="25"/>
      <c r="G31" s="36">
        <f>D27</f>
        <v>0</v>
      </c>
      <c r="H31" s="5"/>
      <c r="I31" s="5"/>
      <c r="J31" s="5"/>
      <c r="K31" s="5"/>
      <c r="L31" s="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"/>
      <c r="AJ31" s="3"/>
    </row>
    <row r="32" spans="1:36" ht="24" customHeight="1">
      <c r="A32" s="18"/>
      <c r="B32" s="40"/>
      <c r="C32" s="6"/>
      <c r="D32" s="6"/>
      <c r="E32" s="5"/>
      <c r="F32" s="34"/>
      <c r="G32" s="35">
        <f>SUM(G31)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"/>
      <c r="AJ32" s="3"/>
    </row>
    <row r="33" spans="1:36" s="4" customFormat="1" ht="30.75" customHeight="1">
      <c r="A33" s="12"/>
      <c r="B33" s="12"/>
      <c r="C33" s="12"/>
      <c r="D33" s="1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2" customFormat="1" ht="152.25" customHeight="1">
      <c r="A34" s="67" t="s">
        <v>27</v>
      </c>
      <c r="B34" s="67"/>
      <c r="C34" s="67"/>
      <c r="D34" s="67"/>
      <c r="E34" s="67"/>
      <c r="F34" s="67"/>
      <c r="G34" s="6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9"/>
      <c r="AJ34" s="19"/>
    </row>
    <row r="35" spans="1:36" s="2" customFormat="1" ht="30.75" customHeight="1">
      <c r="A35" s="28"/>
      <c r="B35" s="28"/>
      <c r="C35" s="28"/>
      <c r="D35" s="28"/>
      <c r="E35" s="13"/>
      <c r="F35" s="29"/>
      <c r="G35" s="2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9"/>
      <c r="AJ35" s="19"/>
    </row>
    <row r="36" spans="1:36" s="2" customFormat="1" ht="24" customHeight="1">
      <c r="A36" s="65" t="s">
        <v>9</v>
      </c>
      <c r="B36" s="65"/>
      <c r="C36" s="65"/>
      <c r="D36" s="65"/>
      <c r="E36" s="13"/>
      <c r="F36" s="64" t="s">
        <v>21</v>
      </c>
      <c r="G36" s="6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9"/>
      <c r="AJ36" s="19"/>
    </row>
    <row r="37" spans="1:36" s="2" customFormat="1" ht="24" customHeight="1">
      <c r="A37" s="52" t="s">
        <v>0</v>
      </c>
      <c r="B37" s="52" t="s">
        <v>1</v>
      </c>
      <c r="C37" s="52" t="s">
        <v>2</v>
      </c>
      <c r="D37" s="52" t="s">
        <v>4</v>
      </c>
      <c r="E37" s="13"/>
      <c r="F37" s="25">
        <f>IF($B$17="Rent Expense",$C$17,)</f>
        <v>0</v>
      </c>
      <c r="G37" s="24">
        <f>D39</f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9"/>
      <c r="AJ37" s="19"/>
    </row>
    <row r="38" spans="1:36" ht="24" customHeight="1">
      <c r="A38" s="15" t="s">
        <v>3</v>
      </c>
      <c r="B38" s="21" t="s">
        <v>23</v>
      </c>
      <c r="C38" s="6">
        <f>F4</f>
        <v>0</v>
      </c>
      <c r="D38" s="10" t="s">
        <v>3</v>
      </c>
      <c r="E38" s="5"/>
      <c r="F38" s="34"/>
      <c r="G38" s="35">
        <f>G37-H37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"/>
      <c r="AJ38" s="3"/>
    </row>
    <row r="39" spans="1:36" s="2" customFormat="1" ht="24" customHeight="1">
      <c r="A39" s="53" t="s">
        <v>3</v>
      </c>
      <c r="B39" s="54" t="s">
        <v>13</v>
      </c>
      <c r="C39" s="55" t="s">
        <v>3</v>
      </c>
      <c r="D39" s="56">
        <f>C38</f>
        <v>0</v>
      </c>
      <c r="E39" s="14"/>
      <c r="F39" s="22"/>
      <c r="G39" s="22"/>
      <c r="H39" s="13"/>
      <c r="I39" s="13"/>
      <c r="J39" s="13" t="s">
        <v>3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9"/>
      <c r="AJ39" s="19"/>
    </row>
    <row r="40" spans="1:36" ht="24" customHeight="1">
      <c r="A40" s="46" t="s">
        <v>3</v>
      </c>
      <c r="B40" s="47" t="s">
        <v>11</v>
      </c>
      <c r="C40" s="48"/>
      <c r="D40" s="48"/>
      <c r="E40" s="5"/>
      <c r="F40" s="64" t="s">
        <v>22</v>
      </c>
      <c r="G40" s="64"/>
      <c r="H40" s="5"/>
      <c r="I40" s="5"/>
      <c r="J40" s="5"/>
      <c r="K40" s="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"/>
      <c r="AJ40" s="3"/>
    </row>
    <row r="41" spans="1:36" ht="24" customHeight="1">
      <c r="A41" s="3"/>
      <c r="B41" s="3"/>
      <c r="C41" s="3"/>
      <c r="D41" s="5"/>
      <c r="E41" s="5"/>
      <c r="F41" s="25">
        <f>C44</f>
        <v>0</v>
      </c>
      <c r="G41" s="2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3"/>
      <c r="AJ41" s="3"/>
    </row>
    <row r="42" spans="1:36" s="2" customFormat="1" ht="24" customHeight="1">
      <c r="A42" s="65" t="s">
        <v>14</v>
      </c>
      <c r="B42" s="65"/>
      <c r="C42" s="65"/>
      <c r="D42" s="65"/>
      <c r="E42" s="13"/>
      <c r="F42" s="34">
        <f>SUM(F41)</f>
        <v>0</v>
      </c>
      <c r="G42" s="35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9"/>
      <c r="AJ42" s="19"/>
    </row>
    <row r="43" spans="1:36" s="2" customFormat="1" ht="24" customHeight="1">
      <c r="A43" s="52" t="s">
        <v>0</v>
      </c>
      <c r="B43" s="52" t="s">
        <v>1</v>
      </c>
      <c r="C43" s="52" t="s">
        <v>2</v>
      </c>
      <c r="D43" s="52" t="s">
        <v>4</v>
      </c>
      <c r="E43" s="13"/>
      <c r="F43" s="22"/>
      <c r="G43" s="2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9"/>
      <c r="AJ43" s="19"/>
    </row>
    <row r="44" spans="1:36" ht="24" customHeight="1">
      <c r="A44" s="15" t="s">
        <v>3</v>
      </c>
      <c r="B44" s="21" t="s">
        <v>15</v>
      </c>
      <c r="C44" s="6">
        <f>D45</f>
        <v>0</v>
      </c>
      <c r="D44" s="10" t="s">
        <v>3</v>
      </c>
      <c r="E44" s="5"/>
      <c r="F44" s="64" t="s">
        <v>16</v>
      </c>
      <c r="G44" s="6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"/>
      <c r="AJ44" s="3"/>
    </row>
    <row r="45" spans="1:36" s="2" customFormat="1" ht="24" customHeight="1">
      <c r="A45" s="53" t="s">
        <v>3</v>
      </c>
      <c r="B45" s="54" t="s">
        <v>16</v>
      </c>
      <c r="C45" s="55" t="s">
        <v>3</v>
      </c>
      <c r="D45" s="56">
        <f>F5</f>
        <v>0</v>
      </c>
      <c r="E45" s="14"/>
      <c r="F45" s="25">
        <f>C56</f>
        <v>0</v>
      </c>
      <c r="G45" s="24">
        <f>D45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9"/>
      <c r="AJ45" s="19"/>
    </row>
    <row r="46" spans="1:36" ht="24" customHeight="1">
      <c r="A46" s="46" t="s">
        <v>3</v>
      </c>
      <c r="B46" s="47" t="s">
        <v>17</v>
      </c>
      <c r="C46" s="48"/>
      <c r="D46" s="48"/>
      <c r="E46" s="5"/>
      <c r="F46" s="34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"/>
      <c r="AJ46" s="3"/>
    </row>
    <row r="47" spans="1:36" ht="24" customHeight="1">
      <c r="A47" s="3"/>
      <c r="B47" s="3"/>
      <c r="C47" s="3"/>
      <c r="D47" s="5"/>
      <c r="E47" s="5"/>
      <c r="F47" s="22"/>
      <c r="G47" s="2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"/>
      <c r="AJ47" s="3"/>
    </row>
    <row r="48" spans="1:36" s="2" customFormat="1" ht="24" customHeight="1">
      <c r="A48" s="65" t="s">
        <v>29</v>
      </c>
      <c r="B48" s="65"/>
      <c r="C48" s="65"/>
      <c r="D48" s="65"/>
      <c r="E48" s="13"/>
      <c r="F48" s="64" t="s">
        <v>23</v>
      </c>
      <c r="G48" s="6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9"/>
      <c r="AJ48" s="19"/>
    </row>
    <row r="49" spans="1:36" s="2" customFormat="1" ht="24" customHeight="1">
      <c r="A49" s="52" t="s">
        <v>0</v>
      </c>
      <c r="B49" s="52" t="s">
        <v>1</v>
      </c>
      <c r="C49" s="52" t="s">
        <v>2</v>
      </c>
      <c r="D49" s="52" t="s">
        <v>4</v>
      </c>
      <c r="E49" s="44" t="s">
        <v>26</v>
      </c>
      <c r="F49" s="42">
        <f>F3</f>
        <v>0</v>
      </c>
      <c r="G49" s="24">
        <f>D51</f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9"/>
      <c r="AJ49" s="19"/>
    </row>
    <row r="50" spans="1:36" ht="24" customHeight="1">
      <c r="A50" s="15" t="s">
        <v>3</v>
      </c>
      <c r="B50" s="21" t="s">
        <v>28</v>
      </c>
      <c r="C50" s="6">
        <f>D45/1.5</f>
        <v>0</v>
      </c>
      <c r="D50" s="10" t="s">
        <v>3</v>
      </c>
      <c r="E50" s="5"/>
      <c r="F50" s="37">
        <f>C38</f>
        <v>0</v>
      </c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3"/>
      <c r="AJ50" s="3"/>
    </row>
    <row r="51" spans="1:36" s="2" customFormat="1" ht="24" customHeight="1">
      <c r="A51" s="53" t="s">
        <v>3</v>
      </c>
      <c r="B51" s="54" t="s">
        <v>23</v>
      </c>
      <c r="C51" s="55" t="s">
        <v>3</v>
      </c>
      <c r="D51" s="56">
        <f>C50</f>
        <v>0</v>
      </c>
      <c r="E51" s="14"/>
      <c r="F51" s="34">
        <f>F49-G49+F50</f>
        <v>0</v>
      </c>
      <c r="G51" s="3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9"/>
      <c r="AJ51" s="19"/>
    </row>
    <row r="52" spans="1:36" ht="24" customHeight="1">
      <c r="A52" s="46" t="s">
        <v>3</v>
      </c>
      <c r="B52" s="47" t="s">
        <v>30</v>
      </c>
      <c r="C52" s="48"/>
      <c r="D52" s="48"/>
      <c r="E52" s="5"/>
      <c r="F52" s="22"/>
      <c r="G52" s="22"/>
      <c r="H52" s="5"/>
      <c r="I52" s="5"/>
      <c r="J52" s="5"/>
      <c r="K52" s="5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3"/>
      <c r="AJ52" s="3"/>
    </row>
    <row r="53" spans="1:36" s="2" customFormat="1" ht="24" customHeight="1">
      <c r="A53" s="17"/>
      <c r="B53" s="30"/>
      <c r="C53" s="10"/>
      <c r="D53" s="6"/>
      <c r="E53" s="63"/>
      <c r="F53" s="64" t="s">
        <v>31</v>
      </c>
      <c r="G53" s="6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9"/>
      <c r="AJ53" s="19"/>
    </row>
    <row r="54" spans="1:36" ht="24" customHeight="1">
      <c r="A54" s="65" t="s">
        <v>10</v>
      </c>
      <c r="B54" s="65"/>
      <c r="C54" s="65"/>
      <c r="D54" s="65"/>
      <c r="E54" s="5"/>
      <c r="F54" s="25">
        <f>C50</f>
        <v>0</v>
      </c>
      <c r="G54" s="36">
        <f>D57</f>
        <v>0</v>
      </c>
      <c r="H54" s="5"/>
      <c r="I54" s="5"/>
      <c r="J54" s="5"/>
      <c r="K54" s="5"/>
      <c r="L54" s="3"/>
      <c r="M54" s="5"/>
      <c r="N54" s="5"/>
      <c r="O54" s="5"/>
      <c r="P54" s="43" t="s">
        <v>26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3"/>
      <c r="AJ54" s="3"/>
    </row>
    <row r="55" spans="1:36" ht="24" customHeight="1">
      <c r="A55" s="52" t="s">
        <v>0</v>
      </c>
      <c r="B55" s="52" t="s">
        <v>1</v>
      </c>
      <c r="C55" s="52" t="s">
        <v>2</v>
      </c>
      <c r="D55" s="52" t="s">
        <v>4</v>
      </c>
      <c r="E55" s="5"/>
      <c r="F55" s="34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3"/>
      <c r="AJ55" s="3"/>
    </row>
    <row r="56" spans="1:36" s="2" customFormat="1" ht="24" customHeight="1">
      <c r="A56" s="15" t="s">
        <v>3</v>
      </c>
      <c r="B56" s="21" t="s">
        <v>16</v>
      </c>
      <c r="C56" s="6">
        <f>D45</f>
        <v>0</v>
      </c>
      <c r="D56" s="10" t="s">
        <v>3</v>
      </c>
      <c r="E56" s="14"/>
      <c r="F56" s="22"/>
      <c r="G56" s="2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9"/>
      <c r="AJ56" s="19"/>
    </row>
    <row r="57" spans="1:36" ht="24" customHeight="1">
      <c r="A57" s="53" t="s">
        <v>3</v>
      </c>
      <c r="B57" s="54" t="s">
        <v>28</v>
      </c>
      <c r="C57" s="55" t="s">
        <v>3</v>
      </c>
      <c r="D57" s="56">
        <f>C50</f>
        <v>0</v>
      </c>
      <c r="E57" s="5"/>
      <c r="F57" s="66" t="s">
        <v>20</v>
      </c>
      <c r="G57" s="64"/>
      <c r="H57" s="5"/>
      <c r="I57" s="5"/>
      <c r="J57" s="5"/>
      <c r="K57" s="5"/>
      <c r="L57" s="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"/>
      <c r="AJ57" s="3"/>
    </row>
    <row r="58" spans="1:36" ht="24" customHeight="1">
      <c r="A58" s="9" t="s">
        <v>3</v>
      </c>
      <c r="B58" s="30" t="s">
        <v>20</v>
      </c>
      <c r="C58" s="6"/>
      <c r="D58" s="6">
        <f>C56-D57</f>
        <v>0</v>
      </c>
      <c r="E58" s="5"/>
      <c r="F58" s="25"/>
      <c r="G58" s="36">
        <f>D58</f>
        <v>0</v>
      </c>
      <c r="H58" s="5"/>
      <c r="I58" s="5"/>
      <c r="J58" s="5"/>
      <c r="K58" s="5"/>
      <c r="L58" s="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"/>
      <c r="AJ58" s="3"/>
    </row>
    <row r="59" spans="1:36" ht="24" customHeight="1">
      <c r="A59" s="59" t="s">
        <v>3</v>
      </c>
      <c r="B59" s="60" t="s">
        <v>24</v>
      </c>
      <c r="C59" s="61"/>
      <c r="D59" s="61"/>
      <c r="E59" s="5"/>
      <c r="F59" s="34"/>
      <c r="G59" s="35">
        <f>G58</f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3"/>
      <c r="AJ59" s="3"/>
    </row>
    <row r="60" spans="1:36" ht="24" customHeight="1">
      <c r="A60" s="9"/>
      <c r="B60" s="30"/>
      <c r="C60" s="6"/>
      <c r="D60" s="6"/>
      <c r="E60" s="5"/>
      <c r="F60" s="41"/>
      <c r="G60" s="4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3"/>
      <c r="AJ60" s="3"/>
    </row>
    <row r="61" spans="1:36" ht="24" customHeight="1">
      <c r="A61" s="45" t="s">
        <v>26</v>
      </c>
      <c r="B61" s="38" t="s">
        <v>25</v>
      </c>
      <c r="C61" s="6"/>
      <c r="D61" s="6"/>
      <c r="E61" s="5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3"/>
      <c r="AJ61" s="3"/>
    </row>
    <row r="62" spans="1:36" ht="24" customHeight="1">
      <c r="A62" s="57"/>
      <c r="B62" s="58"/>
      <c r="C62" s="58"/>
      <c r="D62" s="58"/>
      <c r="E62" s="5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3"/>
      <c r="AJ62" s="3"/>
    </row>
    <row r="63" spans="1:36" ht="24" customHeight="1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3"/>
      <c r="AJ63" s="3"/>
    </row>
    <row r="64" spans="1:36" ht="24" hidden="1" customHeight="1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"/>
      <c r="AJ64" s="3"/>
    </row>
    <row r="65" spans="1:36" ht="24" hidden="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"/>
      <c r="AJ65" s="3"/>
    </row>
    <row r="66" spans="1:36" ht="24" hidden="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"/>
      <c r="AJ66" s="3"/>
    </row>
    <row r="67" spans="1:36" ht="24" hidden="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"/>
      <c r="AJ67" s="3"/>
    </row>
    <row r="68" spans="1:36" ht="24" hidden="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"/>
      <c r="AJ68" s="3"/>
    </row>
    <row r="69" spans="1:36" ht="24" hidden="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"/>
      <c r="AJ69" s="3"/>
    </row>
    <row r="70" spans="1:36" ht="24" hidden="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"/>
      <c r="AJ70" s="3"/>
    </row>
    <row r="71" spans="1:36" ht="24" hidden="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3"/>
      <c r="AJ71" s="3"/>
    </row>
    <row r="72" spans="1:36" ht="13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3"/>
      <c r="AJ72" s="3"/>
    </row>
    <row r="73" spans="1:36" ht="13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3"/>
      <c r="AJ73" s="3"/>
    </row>
    <row r="74" spans="1:36" ht="13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3"/>
      <c r="AJ74" s="3"/>
    </row>
    <row r="75" spans="1:36" ht="13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3"/>
      <c r="AJ75" s="3"/>
    </row>
    <row r="76" spans="1:36" ht="13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"/>
      <c r="AJ76" s="3"/>
    </row>
    <row r="77" spans="1:36" ht="13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3"/>
      <c r="AJ77" s="3"/>
    </row>
    <row r="78" spans="1:36" ht="13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"/>
      <c r="AJ78" s="3"/>
    </row>
    <row r="79" spans="1:36" ht="13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"/>
      <c r="AJ79" s="3"/>
    </row>
    <row r="80" spans="1:36" ht="13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3"/>
      <c r="AJ80" s="3"/>
    </row>
    <row r="81" spans="1:36" ht="13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3"/>
      <c r="AJ81" s="3"/>
    </row>
    <row r="82" spans="1:36" ht="13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"/>
      <c r="AJ82" s="3"/>
    </row>
    <row r="83" spans="1:36" ht="13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3"/>
      <c r="AJ83" s="3"/>
    </row>
    <row r="84" spans="1:36" ht="13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3"/>
      <c r="AJ84" s="3"/>
    </row>
    <row r="85" spans="1:36" ht="13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3"/>
      <c r="AJ85" s="3"/>
    </row>
    <row r="86" spans="1:36" ht="13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3"/>
      <c r="AJ86" s="3"/>
    </row>
    <row r="87" spans="1:36" ht="13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3"/>
      <c r="AJ87" s="3"/>
    </row>
    <row r="88" spans="1:36" ht="13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3"/>
      <c r="AJ88" s="3"/>
    </row>
    <row r="89" spans="1:36" ht="13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3"/>
      <c r="AJ89" s="3"/>
    </row>
    <row r="90" spans="1:36" ht="13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"/>
      <c r="AJ90" s="3"/>
    </row>
    <row r="91" spans="1:36" ht="13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"/>
      <c r="AJ91" s="3"/>
    </row>
    <row r="92" spans="1:36" ht="13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"/>
      <c r="AJ92" s="3"/>
    </row>
    <row r="93" spans="1:36" ht="13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3"/>
      <c r="AJ93" s="3"/>
    </row>
    <row r="94" spans="1:36" ht="13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"/>
      <c r="AJ94" s="3"/>
    </row>
    <row r="95" spans="1:36" ht="13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"/>
      <c r="AJ95" s="3"/>
    </row>
    <row r="96" spans="1:36" ht="13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"/>
      <c r="AJ96" s="3"/>
    </row>
    <row r="97" spans="1:36" ht="13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"/>
      <c r="AJ97" s="3"/>
    </row>
    <row r="98" spans="1:36" ht="13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"/>
      <c r="AJ98" s="3"/>
    </row>
    <row r="99" spans="1:36" ht="13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"/>
      <c r="AJ99" s="3"/>
    </row>
    <row r="100" spans="1:36" ht="13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3"/>
      <c r="AJ100" s="3"/>
    </row>
    <row r="101" spans="1:36" ht="13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3"/>
      <c r="AJ101" s="3"/>
    </row>
    <row r="102" spans="1:36" ht="13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"/>
      <c r="AJ102" s="3"/>
    </row>
    <row r="103" spans="1:36" ht="13" hidden="1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6" ht="13" hidden="1"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6" ht="13" hidden="1"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6" ht="13" hidden="1"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6" ht="13" hidden="1"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6" ht="13" hidden="1"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6" ht="13" hidden="1"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6" ht="13" hidden="1"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6" ht="13" hidden="1"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6" ht="13" hidden="1"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3:34" ht="13" hidden="1"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</sheetData>
  <sheetProtection algorithmName="SHA-512" hashValue="d7/hcpXPQwj7aGKnIfAYBj6bhD2ql3+5hw9eqT1Ny0iqHmi/ih6Rq8CDq8Rf/6uPrAy+AfkBV+eI+orCA+yTTe==" saltValue="HfEPBqQ0OoMjjjG0EVHnUV==" spinCount="100000" sheet="1" objects="1" scenarios="1"/>
  <mergeCells count="28">
    <mergeCell ref="A1:G1"/>
    <mergeCell ref="F9:G9"/>
    <mergeCell ref="F13:G13"/>
    <mergeCell ref="A15:D15"/>
    <mergeCell ref="A9:D9"/>
    <mergeCell ref="A3:D3"/>
    <mergeCell ref="A4:D4"/>
    <mergeCell ref="A5:D5"/>
    <mergeCell ref="F3:G3"/>
    <mergeCell ref="F4:G4"/>
    <mergeCell ref="F25:G25"/>
    <mergeCell ref="F17:G17"/>
    <mergeCell ref="F21:G21"/>
    <mergeCell ref="F30:G30"/>
    <mergeCell ref="F5:G5"/>
    <mergeCell ref="A7:G7"/>
    <mergeCell ref="A21:D21"/>
    <mergeCell ref="A34:G34"/>
    <mergeCell ref="A36:D36"/>
    <mergeCell ref="F36:G36"/>
    <mergeCell ref="F40:G40"/>
    <mergeCell ref="A42:D42"/>
    <mergeCell ref="F44:G44"/>
    <mergeCell ref="A48:D48"/>
    <mergeCell ref="F48:G48"/>
    <mergeCell ref="F57:G57"/>
    <mergeCell ref="A54:D54"/>
    <mergeCell ref="F53:G53"/>
  </mergeCells>
  <phoneticPr fontId="2" type="noConversion"/>
  <conditionalFormatting sqref="G10">
    <cfRule type="cellIs" dxfId="41" priority="83" operator="equal">
      <formula>8000</formula>
    </cfRule>
  </conditionalFormatting>
  <conditionalFormatting sqref="F14">
    <cfRule type="cellIs" dxfId="40" priority="82" operator="equal">
      <formula>8000</formula>
    </cfRule>
  </conditionalFormatting>
  <conditionalFormatting sqref="F15">
    <cfRule type="cellIs" dxfId="39" priority="81" operator="equal">
      <formula>8000</formula>
    </cfRule>
  </conditionalFormatting>
  <conditionalFormatting sqref="F11">
    <cfRule type="cellIs" dxfId="38" priority="80" operator="equal">
      <formula>16000</formula>
    </cfRule>
  </conditionalFormatting>
  <conditionalFormatting sqref="F26">
    <cfRule type="cellIs" dxfId="37" priority="56" operator="equal">
      <formula>8000</formula>
    </cfRule>
  </conditionalFormatting>
  <conditionalFormatting sqref="G15">
    <cfRule type="cellIs" dxfId="36" priority="63" operator="equal">
      <formula>16000</formula>
    </cfRule>
  </conditionalFormatting>
  <conditionalFormatting sqref="F18">
    <cfRule type="cellIs" dxfId="35" priority="62" operator="equal">
      <formula>8000</formula>
    </cfRule>
  </conditionalFormatting>
  <conditionalFormatting sqref="F19">
    <cfRule type="cellIs" dxfId="34" priority="61" operator="equal">
      <formula>8000</formula>
    </cfRule>
  </conditionalFormatting>
  <conditionalFormatting sqref="G19">
    <cfRule type="cellIs" dxfId="33" priority="60" operator="equal">
      <formula>16000</formula>
    </cfRule>
  </conditionalFormatting>
  <conditionalFormatting sqref="F22">
    <cfRule type="cellIs" dxfId="32" priority="59" operator="equal">
      <formula>8000</formula>
    </cfRule>
  </conditionalFormatting>
  <conditionalFormatting sqref="F23">
    <cfRule type="cellIs" dxfId="31" priority="58" operator="equal">
      <formula>8000</formula>
    </cfRule>
  </conditionalFormatting>
  <conditionalFormatting sqref="G23">
    <cfRule type="cellIs" dxfId="30" priority="57" operator="equal">
      <formula>16000</formula>
    </cfRule>
  </conditionalFormatting>
  <conditionalFormatting sqref="F27">
    <cfRule type="cellIs" dxfId="29" priority="55" operator="equal">
      <formula>8000</formula>
    </cfRule>
  </conditionalFormatting>
  <conditionalFormatting sqref="G27">
    <cfRule type="cellIs" dxfId="28" priority="54" operator="equal">
      <formula>16000</formula>
    </cfRule>
  </conditionalFormatting>
  <conditionalFormatting sqref="F28">
    <cfRule type="cellIs" dxfId="27" priority="53" operator="equal">
      <formula>8000</formula>
    </cfRule>
  </conditionalFormatting>
  <conditionalFormatting sqref="G28">
    <cfRule type="cellIs" dxfId="26" priority="52" operator="equal">
      <formula>16000</formula>
    </cfRule>
  </conditionalFormatting>
  <conditionalFormatting sqref="F31">
    <cfRule type="cellIs" dxfId="25" priority="50" operator="equal">
      <formula>8000</formula>
    </cfRule>
  </conditionalFormatting>
  <conditionalFormatting sqref="G31">
    <cfRule type="cellIs" dxfId="24" priority="49" operator="equal">
      <formula>16000</formula>
    </cfRule>
  </conditionalFormatting>
  <conditionalFormatting sqref="F32">
    <cfRule type="cellIs" dxfId="23" priority="48" operator="equal">
      <formula>8000</formula>
    </cfRule>
  </conditionalFormatting>
  <conditionalFormatting sqref="G32">
    <cfRule type="cellIs" dxfId="22" priority="47" operator="equal">
      <formula>16000</formula>
    </cfRule>
  </conditionalFormatting>
  <conditionalFormatting sqref="G59">
    <cfRule type="cellIs" dxfId="21" priority="1" operator="equal">
      <formula>16000</formula>
    </cfRule>
  </conditionalFormatting>
  <conditionalFormatting sqref="F37">
    <cfRule type="cellIs" dxfId="20" priority="22" operator="equal">
      <formula>8000</formula>
    </cfRule>
  </conditionalFormatting>
  <conditionalFormatting sqref="F38">
    <cfRule type="cellIs" dxfId="19" priority="21" operator="equal">
      <formula>8000</formula>
    </cfRule>
  </conditionalFormatting>
  <conditionalFormatting sqref="G38">
    <cfRule type="cellIs" dxfId="18" priority="20" operator="equal">
      <formula>16000</formula>
    </cfRule>
  </conditionalFormatting>
  <conditionalFormatting sqref="F41">
    <cfRule type="cellIs" dxfId="17" priority="19" operator="equal">
      <formula>8000</formula>
    </cfRule>
  </conditionalFormatting>
  <conditionalFormatting sqref="F42">
    <cfRule type="cellIs" dxfId="16" priority="18" operator="equal">
      <formula>8000</formula>
    </cfRule>
  </conditionalFormatting>
  <conditionalFormatting sqref="G42">
    <cfRule type="cellIs" dxfId="15" priority="17" operator="equal">
      <formula>16000</formula>
    </cfRule>
  </conditionalFormatting>
  <conditionalFormatting sqref="F45">
    <cfRule type="cellIs" dxfId="14" priority="16" operator="equal">
      <formula>8000</formula>
    </cfRule>
  </conditionalFormatting>
  <conditionalFormatting sqref="F46">
    <cfRule type="cellIs" dxfId="13" priority="15" operator="equal">
      <formula>8000</formula>
    </cfRule>
  </conditionalFormatting>
  <conditionalFormatting sqref="G46">
    <cfRule type="cellIs" dxfId="12" priority="14" operator="equal">
      <formula>16000</formula>
    </cfRule>
  </conditionalFormatting>
  <conditionalFormatting sqref="F51">
    <cfRule type="cellIs" dxfId="11" priority="10" operator="equal">
      <formula>8000</formula>
    </cfRule>
  </conditionalFormatting>
  <conditionalFormatting sqref="F49">
    <cfRule type="cellIs" dxfId="10" priority="13" operator="equal">
      <formula>8000</formula>
    </cfRule>
  </conditionalFormatting>
  <conditionalFormatting sqref="F50">
    <cfRule type="cellIs" dxfId="9" priority="12" operator="equal">
      <formula>8000</formula>
    </cfRule>
  </conditionalFormatting>
  <conditionalFormatting sqref="G50">
    <cfRule type="cellIs" dxfId="8" priority="11" operator="equal">
      <formula>16000</formula>
    </cfRule>
  </conditionalFormatting>
  <conditionalFormatting sqref="G51">
    <cfRule type="cellIs" dxfId="7" priority="9" operator="equal">
      <formula>16000</formula>
    </cfRule>
  </conditionalFormatting>
  <conditionalFormatting sqref="F54">
    <cfRule type="cellIs" dxfId="6" priority="8" operator="equal">
      <formula>8000</formula>
    </cfRule>
  </conditionalFormatting>
  <conditionalFormatting sqref="G54">
    <cfRule type="cellIs" dxfId="5" priority="7" operator="equal">
      <formula>16000</formula>
    </cfRule>
  </conditionalFormatting>
  <conditionalFormatting sqref="F55">
    <cfRule type="cellIs" dxfId="4" priority="6" operator="equal">
      <formula>8000</formula>
    </cfRule>
  </conditionalFormatting>
  <conditionalFormatting sqref="G55">
    <cfRule type="cellIs" dxfId="3" priority="5" operator="equal">
      <formula>16000</formula>
    </cfRule>
  </conditionalFormatting>
  <conditionalFormatting sqref="F58">
    <cfRule type="cellIs" dxfId="2" priority="4" operator="equal">
      <formula>8000</formula>
    </cfRule>
  </conditionalFormatting>
  <conditionalFormatting sqref="G58">
    <cfRule type="cellIs" dxfId="1" priority="3" operator="equal">
      <formula>16000</formula>
    </cfRule>
  </conditionalFormatting>
  <conditionalFormatting sqref="F59">
    <cfRule type="cellIs" dxfId="0" priority="2" operator="equal">
      <formula>8000</formula>
    </cfRule>
  </conditionalFormatting>
  <dataValidations count="2">
    <dataValidation type="list" allowBlank="1" showInputMessage="1" showErrorMessage="1" sqref="B64">
      <formula1>transactions</formula1>
    </dataValidation>
    <dataValidation type="decimal" operator="lessThanOrEqual" allowBlank="1" showInputMessage="1" showErrorMessage="1" error=" Remember that the total dollar value of sales cannot be more than 150% of cost of goods available for sale (beginning inventory + purchases)." sqref="F5:G5">
      <formula1>(F3+F4)*1.5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2015-01-22T19:28:24Z</dcterms:modified>
</cp:coreProperties>
</file>