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autoCompressPictures="0"/>
  <mc:AlternateContent xmlns:mc="http://schemas.openxmlformats.org/markup-compatibility/2006">
    <mc:Choice Requires="x15">
      <x15ac:absPath xmlns:x15ac="http://schemas.microsoft.com/office/spreadsheetml/2010/11/ac" url="C:\Users\larry\Desktop\"/>
    </mc:Choice>
  </mc:AlternateContent>
  <xr:revisionPtr revIDLastSave="0" documentId="13_ncr:1_{E22B9045-B9DB-4C8A-BB73-2B041E3380AF}" xr6:coauthVersionLast="43" xr6:coauthVersionMax="43" xr10:uidLastSave="{00000000-0000-0000-0000-000000000000}"/>
  <workbookProtection lockStructure="1"/>
  <bookViews>
    <workbookView xWindow="-120" yWindow="-120" windowWidth="29040" windowHeight="15840" xr2:uid="{00000000-000D-0000-FFFF-FFFF00000000}"/>
  </bookViews>
  <sheets>
    <sheet name="Problem" sheetId="19" r:id="rId1"/>
  </sheets>
  <definedNames>
    <definedName name="accounts">Problem!#REF!</definedName>
    <definedName name="amount1">Problem!#REF!</definedName>
    <definedName name="amount2">Problem!#REF!</definedName>
    <definedName name="transactions">Problem!#REF!</definedName>
  </definedNames>
  <calcPr calcId="181029"/>
  <extLst>
    <ext xmlns:xcalcf="http://schemas.microsoft.com/office/spreadsheetml/2018/calcfeatures" uri="{B58B0392-4F1F-4190-BB64-5DF3571DCE5F}">
      <xcalcf:calcFeatures>
        <xcalcf:feature name="microsoft.com:RD"/>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E24" i="19" l="1"/>
  <c r="E20" i="19"/>
  <c r="E16" i="19"/>
  <c r="E28" i="19"/>
  <c r="I4" i="19"/>
  <c r="E8" i="19"/>
  <c r="E4" i="19"/>
  <c r="E31" i="19" s="1"/>
</calcChain>
</file>

<file path=xl/sharedStrings.xml><?xml version="1.0" encoding="utf-8"?>
<sst xmlns="http://schemas.openxmlformats.org/spreadsheetml/2006/main" count="38" uniqueCount="22">
  <si>
    <t>Ace has been receiving a waiver of $400,000 in property taxes on its west coast service hangers in exchange for employing more than 10 persons.  That waiver will be lost if the maintenance service is outsourced.  The tenant that is expected to lease the hangers will be responsible for paying the property taxes.</t>
  </si>
  <si>
    <t>Net benefit (cost) of outsourcing  &gt;&gt;&gt;&gt;</t>
  </si>
  <si>
    <t>Should the service activity be outsourced?  &gt;&gt;&gt;&gt;</t>
  </si>
  <si>
    <t>FACT 7 - Property taxes</t>
  </si>
  <si>
    <t>FACT 6 - Transportation</t>
  </si>
  <si>
    <t>If the engine serving is outsourced, Ace will no longer need to fly all aircraft to the west coast for serving.  This will result in a reduction of down-time, thereby allowing more revenue generating flights.  The contribution margin assoicated with the added flights is $750,000.</t>
  </si>
  <si>
    <t xml:space="preserve"> </t>
  </si>
  <si>
    <t>Outsource Impact</t>
  </si>
  <si>
    <t>Is this fact relevant to the analysis?  &gt;&gt;&gt;&gt;</t>
  </si>
  <si>
    <t>yes</t>
  </si>
  <si>
    <t>no</t>
  </si>
  <si>
    <t>FACT 1 - Contract service cost</t>
  </si>
  <si>
    <t>FACT 2 - Direct labor reduction</t>
  </si>
  <si>
    <t>FACT 3 - Machinery and tooling</t>
  </si>
  <si>
    <t>FACT 4 - Facilities</t>
  </si>
  <si>
    <t>FACT 5 - Transportation</t>
  </si>
  <si>
    <t>If the engine serving is outsourced, Ace will incur charges of $40,000 per service event.  Each of Ace's 45 planes will require 2 service events per year.</t>
  </si>
  <si>
    <t>If the engine serving is outsourced, Ace will reduce direct labor by $2,500,000 per year via workforce reduction.</t>
  </si>
  <si>
    <t>Ace's machinery and tooling is being depreciated over five years.  If the engine serving is outsourced, the equipment will be idled.  It has no salvage value.</t>
  </si>
  <si>
    <t xml:space="preserve">Assume that Ace Airlines currently maintains an aircraft maintenance center on the west coast.  All aircraft are periodically routed to the center for engine maintenance.  Ace is evaluating a proposal to outsource engine maintenance to a third-party service provider.  Review each of the following facts, and use the pick-list associated with each boxed area to indicate whether the fact is relevant to the outsourcing decision.  A correct reply will turn the boxed area green and populate the analysis columns with applicable values (when appropriate). </t>
  </si>
  <si>
    <t>If the engine serving is outsourced, Ace will no longer need to fly all aircraft to the west coast for serving.  The third-party service provider has multiple convenient service centers around the country.  This will generate annual fuel and operating savings of  $235,000.</t>
  </si>
  <si>
    <t>Ace owns its service hangers at the west coast location, and anticipates being able to lease them to others for $250,000 per year, if the maintenance activities are outsourced.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</si>
</sst>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1" formatCode="_(* #,##0_);_(* \(#,##0\);_(* &quot;-&quot;_);_(@_)"/>
    <numFmt numFmtId="43" formatCode="_(* #,##0.00_);_(* \(#,##0.00\);_(* &quot;-&quot;??_);_(@_)"/>
    <numFmt numFmtId="164" formatCode="[$-409]dd\-mmm\-yy;@"/>
    <numFmt numFmtId="165" formatCode="_(&quot;$&quot;* #,##0_);_(&quot;$&quot;* \(#,##0\);_(&quot;$&quot;* &quot;-&quot;??_);_(@_)"/>
  </numFmts>
  <fonts count="16">
    <font>
      <sz val="10"/>
      <name val="Arial"/>
    </font>
    <font>
      <sz val="10"/>
      <name val="Arial"/>
    </font>
    <font>
      <sz val="8"/>
      <name val="Arial"/>
      <family val="2"/>
    </font>
    <font>
      <sz val="12"/>
      <color indexed="12"/>
      <name val="Arial"/>
      <family val="2"/>
    </font>
    <font>
      <sz val="10"/>
      <name val="Myriad Web Pro"/>
    </font>
    <font>
      <i/>
      <sz val="10"/>
      <name val="Myriad Web Pro"/>
    </font>
    <font>
      <sz val="10"/>
      <name val="Myriad Web Pro"/>
    </font>
    <font>
      <b/>
      <sz val="10"/>
      <color indexed="9"/>
      <name val="Myriad Web Pro"/>
    </font>
    <font>
      <sz val="10"/>
      <color indexed="16"/>
      <name val="Myriad Web Pro"/>
    </font>
    <font>
      <sz val="10"/>
      <name val="Myriad Pro"/>
      <family val="2"/>
    </font>
    <font>
      <sz val="12"/>
      <name val="Myriad Pro"/>
      <family val="2"/>
    </font>
    <font>
      <b/>
      <sz val="10"/>
      <name val="Myriad Web Pro"/>
    </font>
    <font>
      <b/>
      <sz val="12"/>
      <name val="Myriad Web Pro"/>
    </font>
    <font>
      <sz val="10"/>
      <name val="Arial"/>
    </font>
    <font>
      <b/>
      <u val="singleAccounting"/>
      <sz val="10"/>
      <name val="Myriad Web Pro"/>
    </font>
    <font>
      <b/>
      <u val="doubleAccounting"/>
      <sz val="10"/>
      <name val="Myriad Web Pro"/>
    </font>
  </fonts>
  <fills count="17">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indexed="31"/>
        <bgColor indexed="64"/>
      </patternFill>
    </fill>
    <fill>
      <patternFill patternType="solid">
        <fgColor indexed="26"/>
        <bgColor indexed="64"/>
      </patternFill>
    </fill>
    <fill>
      <patternFill patternType="solid">
        <fgColor indexed="11"/>
        <bgColor indexed="64"/>
      </patternFill>
    </fill>
  </fills>
  <borders count="12">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s>
  <cellStyleXfs count="24">
    <xf numFmtId="0" fontId="0" fillId="0" borderId="0"/>
    <xf numFmtId="0" fontId="6" fillId="2" borderId="0" applyNumberFormat="0" applyBorder="0" applyAlignment="0"/>
    <xf numFmtId="0" fontId="4" fillId="3" borderId="0"/>
    <xf numFmtId="0" fontId="7" fillId="3" borderId="0">
      <alignment horizontal="center" vertical="center"/>
    </xf>
    <xf numFmtId="3" fontId="4"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9" fillId="4" borderId="3" applyNumberFormat="0" applyFont="0" applyAlignment="0">
      <alignment horizontal="center" vertical="center" wrapText="1"/>
    </xf>
    <xf numFmtId="16" fontId="4" fillId="4" borderId="0">
      <alignment horizontal="center" vertical="center" wrapText="1"/>
    </xf>
    <xf numFmtId="0" fontId="5"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4" fontId="10" fillId="6" borderId="5" applyNumberFormat="0" applyFont="0" applyFill="0" applyAlignment="0">
      <alignment horizontal="left" vertical="center" wrapText="1"/>
    </xf>
    <xf numFmtId="164" fontId="4" fillId="0" borderId="5" applyNumberFormat="0" applyFont="0" applyFill="0" applyAlignment="0">
      <alignment horizontal="center" vertical="center" wrapText="1"/>
    </xf>
    <xf numFmtId="164" fontId="4"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164" fontId="4" fillId="6" borderId="8" applyNumberFormat="0" applyBorder="0" applyAlignment="0">
      <alignment horizontal="left" vertical="center" wrapText="1"/>
    </xf>
    <xf numFmtId="0" fontId="4" fillId="4" borderId="0" applyFill="0">
      <alignment horizontal="justify" vertical="top" wrapText="1"/>
    </xf>
    <xf numFmtId="0" fontId="8"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7" fillId="10" borderId="0" applyNumberFormat="0" applyAlignment="0"/>
    <xf numFmtId="43" fontId="13" fillId="0" borderId="0" applyFont="0" applyFill="0" applyBorder="0" applyAlignment="0" applyProtection="0"/>
  </cellStyleXfs>
  <cellXfs count="34">
    <xf numFmtId="0" fontId="0" fillId="0" borderId="0" xfId="0"/>
    <xf numFmtId="0" fontId="4" fillId="0" borderId="0" xfId="0" applyFont="1"/>
    <xf numFmtId="0" fontId="4" fillId="0" borderId="0" xfId="0" applyFont="1" applyProtection="1">
      <protection hidden="1"/>
    </xf>
    <xf numFmtId="0" fontId="4" fillId="0" borderId="0" xfId="0" applyFont="1" applyFill="1"/>
    <xf numFmtId="0" fontId="4" fillId="0" borderId="0" xfId="0" applyFont="1" applyFill="1" applyProtection="1">
      <protection hidden="1"/>
    </xf>
    <xf numFmtId="41" fontId="11" fillId="0" borderId="0" xfId="18" applyNumberFormat="1" applyFont="1" applyFill="1" applyBorder="1" applyAlignment="1" applyProtection="1">
      <alignment horizontal="center" vertical="center"/>
      <protection hidden="1"/>
    </xf>
    <xf numFmtId="0" fontId="4" fillId="11" borderId="0" xfId="0" applyFont="1" applyFill="1" applyProtection="1">
      <protection hidden="1"/>
    </xf>
    <xf numFmtId="0" fontId="12" fillId="0" borderId="0" xfId="18" applyFont="1" applyFill="1" applyAlignment="1" applyProtection="1">
      <alignment horizontal="center" vertical="center" wrapText="1"/>
      <protection hidden="1"/>
    </xf>
    <xf numFmtId="0" fontId="4" fillId="0" borderId="0" xfId="0" applyFont="1" applyFill="1" applyAlignment="1" applyProtection="1">
      <alignment vertical="top"/>
      <protection hidden="1"/>
    </xf>
    <xf numFmtId="0" fontId="4" fillId="0" borderId="0" xfId="0" applyFont="1" applyFill="1" applyAlignment="1" applyProtection="1">
      <alignment vertical="center"/>
      <protection hidden="1"/>
    </xf>
    <xf numFmtId="41" fontId="11" fillId="0" borderId="0" xfId="0" applyNumberFormat="1" applyFont="1" applyFill="1" applyBorder="1" applyAlignment="1" applyProtection="1">
      <alignment vertical="center"/>
      <protection hidden="1"/>
    </xf>
    <xf numFmtId="0" fontId="11" fillId="0" borderId="0" xfId="0" applyFont="1" applyFill="1" applyAlignment="1" applyProtection="1">
      <alignment horizontal="left" vertical="center"/>
      <protection hidden="1"/>
    </xf>
    <xf numFmtId="41" fontId="11" fillId="0" borderId="0" xfId="23" applyNumberFormat="1" applyFont="1" applyFill="1" applyBorder="1" applyAlignment="1" applyProtection="1">
      <alignment horizontal="center" vertical="center"/>
      <protection hidden="1"/>
    </xf>
    <xf numFmtId="0" fontId="11" fillId="0" borderId="0" xfId="0" applyFont="1" applyFill="1" applyBorder="1" applyAlignment="1" applyProtection="1">
      <alignment horizontal="left" vertical="center"/>
      <protection hidden="1"/>
    </xf>
    <xf numFmtId="0" fontId="4" fillId="0" borderId="0" xfId="0" applyFont="1" applyFill="1" applyAlignment="1">
      <alignment vertical="top"/>
    </xf>
    <xf numFmtId="0" fontId="12" fillId="0" borderId="0" xfId="18" applyFont="1" applyFill="1" applyBorder="1" applyAlignment="1" applyProtection="1">
      <alignment horizontal="center" vertical="center" wrapText="1"/>
      <protection hidden="1"/>
    </xf>
    <xf numFmtId="41" fontId="11" fillId="0" borderId="9" xfId="23" applyNumberFormat="1" applyFont="1" applyFill="1" applyBorder="1" applyAlignment="1" applyProtection="1">
      <alignment horizontal="center" vertical="center"/>
      <protection hidden="1"/>
    </xf>
    <xf numFmtId="41" fontId="11" fillId="11" borderId="0" xfId="18" applyNumberFormat="1" applyFont="1" applyFill="1" applyBorder="1" applyAlignment="1" applyProtection="1">
      <alignment vertical="center"/>
      <protection hidden="1"/>
    </xf>
    <xf numFmtId="0" fontId="4" fillId="0" borderId="0" xfId="0" applyFont="1" applyFill="1" applyAlignment="1" applyProtection="1">
      <alignment horizontal="center" vertical="center"/>
      <protection hidden="1"/>
    </xf>
    <xf numFmtId="165" fontId="11" fillId="0" borderId="0" xfId="18" applyNumberFormat="1" applyFont="1" applyFill="1" applyBorder="1" applyAlignment="1" applyProtection="1">
      <alignment horizontal="center" vertical="center"/>
      <protection hidden="1"/>
    </xf>
    <xf numFmtId="0" fontId="4" fillId="0" borderId="0" xfId="0" applyFont="1" applyFill="1" applyBorder="1" applyProtection="1">
      <protection hidden="1"/>
    </xf>
    <xf numFmtId="41" fontId="11" fillId="0" borderId="9" xfId="0" applyNumberFormat="1" applyFont="1" applyFill="1" applyBorder="1" applyAlignment="1" applyProtection="1">
      <alignment vertical="center"/>
      <protection hidden="1"/>
    </xf>
    <xf numFmtId="0" fontId="11" fillId="0" borderId="11" xfId="0" applyFont="1" applyFill="1" applyBorder="1" applyAlignment="1" applyProtection="1">
      <alignment horizontal="left" vertical="center"/>
      <protection hidden="1"/>
    </xf>
    <xf numFmtId="0" fontId="4" fillId="0" borderId="9" xfId="0" applyFont="1" applyBorder="1" applyProtection="1">
      <protection hidden="1"/>
    </xf>
    <xf numFmtId="41" fontId="11" fillId="13" borderId="0" xfId="18" applyNumberFormat="1" applyFont="1" applyFill="1" applyBorder="1" applyAlignment="1" applyProtection="1">
      <alignment horizontal="left" vertical="center"/>
      <protection hidden="1"/>
    </xf>
    <xf numFmtId="41" fontId="14" fillId="0" borderId="0" xfId="18" applyNumberFormat="1" applyFont="1" applyFill="1" applyBorder="1" applyAlignment="1" applyProtection="1">
      <alignment horizontal="center" vertical="center"/>
      <protection hidden="1"/>
    </xf>
    <xf numFmtId="41" fontId="11" fillId="12" borderId="10" xfId="18" applyNumberFormat="1" applyFont="1" applyFill="1" applyBorder="1" applyAlignment="1" applyProtection="1">
      <alignment horizontal="center" vertical="center"/>
      <protection locked="0" hidden="1"/>
    </xf>
    <xf numFmtId="0" fontId="4" fillId="13" borderId="0" xfId="0" applyFont="1" applyFill="1" applyProtection="1">
      <protection hidden="1"/>
    </xf>
    <xf numFmtId="165" fontId="15" fillId="13" borderId="0" xfId="18" applyNumberFormat="1" applyFont="1" applyFill="1" applyBorder="1" applyAlignment="1" applyProtection="1">
      <alignment horizontal="center" vertical="center"/>
      <protection hidden="1"/>
    </xf>
    <xf numFmtId="0" fontId="11" fillId="14" borderId="0" xfId="0" applyFont="1" applyFill="1" applyAlignment="1" applyProtection="1">
      <alignment horizontal="center" vertical="center" wrapText="1"/>
      <protection hidden="1"/>
    </xf>
    <xf numFmtId="41" fontId="11" fillId="15" borderId="0" xfId="18" applyNumberFormat="1" applyFont="1" applyFill="1" applyBorder="1" applyAlignment="1" applyProtection="1">
      <alignment horizontal="left" vertical="center"/>
      <protection hidden="1"/>
    </xf>
    <xf numFmtId="41" fontId="11" fillId="16" borderId="0" xfId="18" applyNumberFormat="1" applyFont="1" applyFill="1" applyBorder="1" applyAlignment="1" applyProtection="1">
      <alignment horizontal="left" vertical="center"/>
      <protection hidden="1"/>
    </xf>
    <xf numFmtId="0" fontId="12" fillId="14" borderId="0" xfId="18" applyFont="1" applyFill="1" applyAlignment="1" applyProtection="1">
      <alignment horizontal="center" vertical="center" wrapText="1"/>
      <protection hidden="1"/>
    </xf>
    <xf numFmtId="41" fontId="11" fillId="14" borderId="0" xfId="18" applyNumberFormat="1" applyFont="1" applyFill="1" applyBorder="1" applyAlignment="1" applyProtection="1">
      <alignment horizontal="left" vertical="center"/>
      <protection hidden="1"/>
    </xf>
  </cellXfs>
  <cellStyles count="24">
    <cellStyle name="bsbody" xfId="1" xr:uid="{00000000-0005-0000-0000-000000000000}"/>
    <cellStyle name="bsfoot" xfId="2" xr:uid="{00000000-0005-0000-0000-000001000000}"/>
    <cellStyle name="bshead" xfId="3" xr:uid="{00000000-0005-0000-0000-000002000000}"/>
    <cellStyle name="Comma" xfId="23" builtinId="3"/>
    <cellStyle name="GenJour#" xfId="4" xr:uid="{00000000-0005-0000-0000-000004000000}"/>
    <cellStyle name="GenJour1" xfId="5" xr:uid="{00000000-0005-0000-0000-000005000000}"/>
    <cellStyle name="GenJour2" xfId="6" xr:uid="{00000000-0005-0000-0000-000006000000}"/>
    <cellStyle name="GenJourBody" xfId="7" xr:uid="{00000000-0005-0000-0000-000007000000}"/>
    <cellStyle name="GenJourDate" xfId="8" xr:uid="{00000000-0005-0000-0000-000008000000}"/>
    <cellStyle name="GenJourDes" xfId="9" xr:uid="{00000000-0005-0000-0000-000009000000}"/>
    <cellStyle name="GenJourFoot" xfId="10" xr:uid="{00000000-0005-0000-0000-00000A000000}"/>
    <cellStyle name="GenJourHead" xfId="11" xr:uid="{00000000-0005-0000-0000-00000B000000}"/>
    <cellStyle name="LedgBody" xfId="12" xr:uid="{00000000-0005-0000-0000-00000C000000}"/>
    <cellStyle name="ledgerwkbk" xfId="13" xr:uid="{00000000-0005-0000-0000-00000D000000}"/>
    <cellStyle name="LedgGreen" xfId="14" xr:uid="{00000000-0005-0000-0000-00000E000000}"/>
    <cellStyle name="LedgHead" xfId="15" xr:uid="{00000000-0005-0000-0000-00000F000000}"/>
    <cellStyle name="LedgSide" xfId="16" xr:uid="{00000000-0005-0000-0000-000010000000}"/>
    <cellStyle name="LedgYellow" xfId="17" xr:uid="{00000000-0005-0000-0000-000011000000}"/>
    <cellStyle name="Normal" xfId="0" builtinId="0"/>
    <cellStyle name="POA" xfId="18" xr:uid="{00000000-0005-0000-0000-000013000000}"/>
    <cellStyle name="POAanswer" xfId="19" xr:uid="{00000000-0005-0000-0000-000014000000}"/>
    <cellStyle name="POAhead" xfId="20" xr:uid="{00000000-0005-0000-0000-000015000000}"/>
    <cellStyle name="trialbody" xfId="21" xr:uid="{00000000-0005-0000-0000-000016000000}"/>
    <cellStyle name="trialhead" xfId="22" xr:uid="{00000000-0005-0000-0000-000017000000}"/>
  </cellStyles>
  <dxfs count="17">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theme="4" tint="0.79998168889431442"/>
        </patternFill>
      </fill>
    </dxf>
  </dxfs>
  <tableStyles count="1" defaultTableStyle="TableStyleMedium9">
    <tableStyle name="Table Style 1" pivot="0" count="1" xr9:uid="{00000000-0011-0000-FFFF-FFFF00000000}">
      <tableStyleElement type="firstRowStripe" dxfId="16"/>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CF0E7"/>
      <rgbColor rgb="003366FF"/>
      <rgbColor rgb="0033CCCC"/>
      <rgbColor rgb="0099CC00"/>
      <rgbColor rgb="00AD4929"/>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AEF280"/>
      <color rgb="FFDCE6F1"/>
      <color rgb="FFFAA892"/>
      <color rgb="FFFF6969"/>
      <color rgb="FF00FF64"/>
      <color rgb="FFE6F0FB"/>
      <color rgb="FFFF0000"/>
      <color rgb="FFF97B2D"/>
      <color rgb="FF9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6"/>
  <sheetViews>
    <sheetView tabSelected="1" topLeftCell="A10" workbookViewId="0">
      <selection activeCell="A16" sqref="A16:C16"/>
    </sheetView>
  </sheetViews>
  <sheetFormatPr defaultColWidth="0" defaultRowHeight="12.75" zeroHeight="1"/>
  <cols>
    <col min="1" max="1" width="3.42578125" style="1" customWidth="1"/>
    <col min="2" max="2" width="48.140625" style="1" customWidth="1"/>
    <col min="3" max="3" width="16.140625" style="1" customWidth="1"/>
    <col min="4" max="4" width="3" style="1" customWidth="1"/>
    <col min="5" max="5" width="13.85546875" style="1" customWidth="1"/>
    <col min="6" max="6" width="2.28515625" style="1" customWidth="1"/>
    <col min="7" max="7" width="6.7109375" style="1" hidden="1" customWidth="1"/>
    <col min="8" max="8" width="5.140625" style="1" hidden="1" customWidth="1"/>
    <col min="9" max="9" width="18.28515625" style="1" hidden="1" customWidth="1"/>
    <col min="10" max="16384" width="8.85546875" style="1" hidden="1"/>
  </cols>
  <sheetData>
    <row r="1" spans="1:17" s="3" customFormat="1" ht="150.75" customHeight="1">
      <c r="A1" s="32" t="s">
        <v>19</v>
      </c>
      <c r="B1" s="32"/>
      <c r="C1" s="32"/>
      <c r="D1" s="32"/>
      <c r="E1" s="32"/>
      <c r="F1" s="6"/>
      <c r="G1" s="4"/>
      <c r="H1" s="4"/>
      <c r="I1" s="4"/>
      <c r="J1" s="4"/>
      <c r="K1" s="4"/>
      <c r="L1" s="4"/>
      <c r="M1" s="4"/>
      <c r="N1" s="4"/>
      <c r="O1" s="4"/>
      <c r="P1" s="4"/>
      <c r="Q1" s="4"/>
    </row>
    <row r="2" spans="1:17" s="3" customFormat="1" ht="38.25" customHeight="1" thickBot="1">
      <c r="A2" s="7"/>
      <c r="B2" s="7"/>
      <c r="C2" s="7"/>
      <c r="D2" s="7"/>
      <c r="E2" s="15" t="s">
        <v>7</v>
      </c>
      <c r="F2" s="4"/>
      <c r="G2" s="4"/>
      <c r="H2" s="4"/>
      <c r="I2" s="4"/>
      <c r="J2" s="4"/>
      <c r="K2" s="4"/>
      <c r="L2" s="4"/>
      <c r="M2" s="4"/>
      <c r="N2" s="4"/>
      <c r="O2" s="4"/>
      <c r="P2" s="4"/>
      <c r="Q2" s="4"/>
    </row>
    <row r="3" spans="1:17" s="14" customFormat="1" ht="24" customHeight="1">
      <c r="A3" s="33" t="s">
        <v>11</v>
      </c>
      <c r="B3" s="33"/>
      <c r="C3" s="6"/>
      <c r="D3" s="11"/>
      <c r="E3" s="16"/>
      <c r="F3" s="9"/>
      <c r="G3" s="8"/>
      <c r="H3" s="8"/>
      <c r="I3" s="8"/>
      <c r="J3" s="8"/>
      <c r="K3" s="8"/>
      <c r="L3" s="8"/>
      <c r="M3" s="8"/>
      <c r="N3" s="8"/>
      <c r="O3" s="8"/>
      <c r="P3" s="8"/>
      <c r="Q3" s="8"/>
    </row>
    <row r="4" spans="1:17" s="3" customFormat="1" ht="70.5" customHeight="1" thickBot="1">
      <c r="A4" s="29" t="s">
        <v>16</v>
      </c>
      <c r="B4" s="29"/>
      <c r="C4" s="29"/>
      <c r="D4" s="11"/>
      <c r="E4" s="19">
        <f>IF(C5="yes",I4,0)</f>
        <v>0</v>
      </c>
      <c r="F4" s="4"/>
      <c r="G4" s="4"/>
      <c r="H4" s="4"/>
      <c r="I4" s="4">
        <f>40000*2*45*-1</f>
        <v>-3600000</v>
      </c>
      <c r="J4" s="4"/>
      <c r="K4" s="4"/>
      <c r="L4" s="4"/>
      <c r="M4" s="4"/>
      <c r="N4" s="4"/>
      <c r="O4" s="4"/>
      <c r="P4" s="4"/>
      <c r="Q4" s="4"/>
    </row>
    <row r="5" spans="1:17" s="14" customFormat="1" ht="24" customHeight="1" thickBot="1">
      <c r="A5" s="30" t="s">
        <v>8</v>
      </c>
      <c r="B5" s="30"/>
      <c r="C5" s="26"/>
      <c r="D5" s="13"/>
      <c r="E5" s="12"/>
      <c r="F5" s="9"/>
      <c r="G5" s="8"/>
      <c r="H5" s="8"/>
      <c r="I5" s="8"/>
      <c r="J5" s="18" t="s">
        <v>9</v>
      </c>
      <c r="K5" s="8"/>
      <c r="L5" s="8"/>
      <c r="M5" s="8"/>
      <c r="N5" s="8"/>
      <c r="O5" s="8"/>
      <c r="P5" s="8"/>
      <c r="Q5" s="8"/>
    </row>
    <row r="6" spans="1:17" s="3" customFormat="1" ht="24" customHeight="1">
      <c r="A6" s="10" t="s">
        <v>6</v>
      </c>
      <c r="B6" s="10"/>
      <c r="C6" s="10"/>
      <c r="D6" s="10"/>
      <c r="E6" s="20"/>
      <c r="F6" s="4"/>
      <c r="G6" s="4"/>
      <c r="H6" s="4"/>
      <c r="I6" s="4"/>
      <c r="J6" s="18" t="s">
        <v>10</v>
      </c>
      <c r="K6" s="4"/>
      <c r="L6" s="4"/>
      <c r="M6" s="4"/>
      <c r="N6" s="4"/>
      <c r="O6" s="4"/>
      <c r="P6" s="4"/>
      <c r="Q6" s="4"/>
    </row>
    <row r="7" spans="1:17" s="14" customFormat="1" ht="24" customHeight="1">
      <c r="A7" s="17" t="s">
        <v>12</v>
      </c>
      <c r="B7" s="6"/>
      <c r="C7" s="6"/>
      <c r="D7" s="11"/>
      <c r="E7" s="12"/>
      <c r="F7" s="9"/>
      <c r="G7" s="8"/>
      <c r="H7" s="8"/>
      <c r="I7" s="8"/>
      <c r="J7" s="8"/>
      <c r="K7" s="8"/>
      <c r="L7" s="8"/>
      <c r="M7" s="8"/>
      <c r="N7" s="8"/>
      <c r="O7" s="8"/>
      <c r="P7" s="8"/>
      <c r="Q7" s="8"/>
    </row>
    <row r="8" spans="1:17" s="3" customFormat="1" ht="47.25" customHeight="1" thickBot="1">
      <c r="A8" s="29" t="s">
        <v>17</v>
      </c>
      <c r="B8" s="29"/>
      <c r="C8" s="29"/>
      <c r="D8" s="11"/>
      <c r="E8" s="5">
        <f>IF(C9="yes",2500000,0)</f>
        <v>0</v>
      </c>
      <c r="F8" s="4"/>
      <c r="G8" s="4"/>
      <c r="H8" s="4"/>
      <c r="I8" s="4"/>
      <c r="J8" s="4"/>
      <c r="K8" s="4"/>
      <c r="L8" s="4"/>
      <c r="M8" s="4"/>
      <c r="N8" s="4"/>
      <c r="O8" s="4"/>
      <c r="P8" s="4"/>
      <c r="Q8" s="4"/>
    </row>
    <row r="9" spans="1:17" s="14" customFormat="1" ht="24" customHeight="1" thickBot="1">
      <c r="A9" s="30" t="s">
        <v>8</v>
      </c>
      <c r="B9" s="30"/>
      <c r="C9" s="26"/>
      <c r="D9" s="13"/>
      <c r="E9" s="12"/>
      <c r="F9" s="9"/>
      <c r="G9" s="8"/>
      <c r="H9" s="8"/>
      <c r="I9" s="8"/>
      <c r="J9" s="18"/>
      <c r="K9" s="8"/>
      <c r="L9" s="8"/>
      <c r="M9" s="8"/>
      <c r="N9" s="8"/>
      <c r="O9" s="8"/>
      <c r="P9" s="8"/>
      <c r="Q9" s="8"/>
    </row>
    <row r="10" spans="1:17" s="3" customFormat="1" ht="24" customHeight="1">
      <c r="A10" s="10" t="s">
        <v>6</v>
      </c>
      <c r="B10" s="10"/>
      <c r="C10" s="10"/>
      <c r="D10" s="10"/>
      <c r="E10" s="20"/>
      <c r="F10" s="4"/>
      <c r="G10" s="4"/>
      <c r="H10" s="4"/>
      <c r="I10" s="4"/>
      <c r="J10" s="18" t="s">
        <v>10</v>
      </c>
      <c r="K10" s="4"/>
      <c r="L10" s="4"/>
      <c r="M10" s="4"/>
      <c r="N10" s="4"/>
      <c r="O10" s="4"/>
      <c r="P10" s="4"/>
      <c r="Q10" s="4"/>
    </row>
    <row r="11" spans="1:17" s="14" customFormat="1" ht="24" customHeight="1">
      <c r="A11" s="17" t="s">
        <v>13</v>
      </c>
      <c r="B11" s="6"/>
      <c r="C11" s="6"/>
      <c r="D11" s="11"/>
      <c r="E11" s="12"/>
      <c r="F11" s="9"/>
      <c r="G11" s="8"/>
      <c r="H11" s="8"/>
      <c r="I11" s="8"/>
      <c r="J11" s="8"/>
      <c r="K11" s="8"/>
      <c r="L11" s="8"/>
      <c r="M11" s="8"/>
      <c r="N11" s="8"/>
      <c r="O11" s="8"/>
      <c r="P11" s="8"/>
      <c r="Q11" s="8"/>
    </row>
    <row r="12" spans="1:17" s="3" customFormat="1" ht="64.5" customHeight="1" thickBot="1">
      <c r="A12" s="29" t="s">
        <v>18</v>
      </c>
      <c r="B12" s="29"/>
      <c r="C12" s="29"/>
      <c r="D12" s="11"/>
      <c r="E12" s="5">
        <v>0</v>
      </c>
      <c r="F12" s="4"/>
      <c r="G12" s="4"/>
      <c r="H12" s="4"/>
      <c r="I12" s="4"/>
      <c r="J12" s="4"/>
      <c r="K12" s="4"/>
      <c r="L12" s="4"/>
      <c r="M12" s="4"/>
      <c r="N12" s="4"/>
      <c r="O12" s="4"/>
      <c r="P12" s="4"/>
      <c r="Q12" s="4"/>
    </row>
    <row r="13" spans="1:17" s="14" customFormat="1" ht="24" customHeight="1" thickBot="1">
      <c r="A13" s="30" t="s">
        <v>8</v>
      </c>
      <c r="B13" s="30"/>
      <c r="C13" s="26"/>
      <c r="D13" s="22"/>
      <c r="E13" s="12"/>
      <c r="F13" s="9"/>
      <c r="G13" s="8"/>
      <c r="H13" s="8"/>
      <c r="I13" s="8"/>
      <c r="J13" s="18"/>
      <c r="K13" s="8"/>
      <c r="L13" s="8"/>
      <c r="M13" s="8"/>
      <c r="N13" s="8"/>
      <c r="O13" s="8"/>
      <c r="P13" s="8"/>
      <c r="Q13" s="8"/>
    </row>
    <row r="14" spans="1:17" s="3" customFormat="1" ht="24" customHeight="1">
      <c r="A14" s="10" t="s">
        <v>6</v>
      </c>
      <c r="B14" s="10"/>
      <c r="C14" s="21"/>
      <c r="D14" s="10"/>
      <c r="E14" s="20"/>
      <c r="F14" s="4"/>
      <c r="G14" s="4"/>
      <c r="H14" s="4"/>
      <c r="I14" s="4"/>
      <c r="J14" s="18" t="s">
        <v>10</v>
      </c>
      <c r="K14" s="4"/>
      <c r="L14" s="4"/>
      <c r="M14" s="4"/>
      <c r="N14" s="4"/>
      <c r="O14" s="4"/>
      <c r="P14" s="4"/>
      <c r="Q14" s="4"/>
    </row>
    <row r="15" spans="1:17" s="14" customFormat="1" ht="24" customHeight="1">
      <c r="A15" s="17" t="s">
        <v>14</v>
      </c>
      <c r="B15" s="6"/>
      <c r="C15" s="6"/>
      <c r="D15" s="11"/>
      <c r="E15" s="12"/>
      <c r="F15" s="9"/>
      <c r="G15" s="8"/>
      <c r="H15" s="8"/>
      <c r="I15" s="8"/>
      <c r="J15" s="8"/>
      <c r="K15" s="8"/>
      <c r="L15" s="8"/>
      <c r="M15" s="8"/>
      <c r="N15" s="8"/>
      <c r="O15" s="8"/>
      <c r="P15" s="8"/>
      <c r="Q15" s="8"/>
    </row>
    <row r="16" spans="1:17" s="3" customFormat="1" ht="81" customHeight="1" thickBot="1">
      <c r="A16" s="29" t="s">
        <v>21</v>
      </c>
      <c r="B16" s="29"/>
      <c r="C16" s="29"/>
      <c r="D16" s="11"/>
      <c r="E16" s="5">
        <f>IF(C17="yes",250000,0)</f>
        <v>0</v>
      </c>
      <c r="F16" s="4"/>
      <c r="G16" s="4"/>
      <c r="H16" s="4"/>
      <c r="I16" s="4"/>
      <c r="J16" s="4"/>
      <c r="K16" s="4"/>
      <c r="L16" s="4"/>
      <c r="M16" s="4"/>
      <c r="N16" s="4"/>
      <c r="O16" s="4"/>
      <c r="P16" s="4"/>
      <c r="Q16" s="4"/>
    </row>
    <row r="17" spans="1:17" s="14" customFormat="1" ht="24" customHeight="1" thickBot="1">
      <c r="A17" s="30" t="s">
        <v>8</v>
      </c>
      <c r="B17" s="30"/>
      <c r="C17" s="26"/>
      <c r="D17" s="22"/>
      <c r="E17" s="12"/>
      <c r="F17" s="9"/>
      <c r="G17" s="8"/>
      <c r="H17" s="8"/>
      <c r="I17" s="8"/>
      <c r="J17" s="18"/>
      <c r="K17" s="8"/>
      <c r="L17" s="8"/>
      <c r="M17" s="8"/>
      <c r="N17" s="8"/>
      <c r="O17" s="8"/>
      <c r="P17" s="8"/>
      <c r="Q17" s="8"/>
    </row>
    <row r="18" spans="1:17" s="3" customFormat="1" ht="24" customHeight="1">
      <c r="A18" s="10" t="s">
        <v>6</v>
      </c>
      <c r="B18" s="10"/>
      <c r="C18" s="10"/>
      <c r="D18" s="10"/>
      <c r="E18" s="20"/>
      <c r="F18" s="4"/>
      <c r="G18" s="4"/>
      <c r="H18" s="4"/>
      <c r="I18" s="4"/>
      <c r="J18" s="18" t="s">
        <v>10</v>
      </c>
      <c r="K18" s="4"/>
      <c r="L18" s="4"/>
      <c r="M18" s="4"/>
      <c r="N18" s="4"/>
      <c r="O18" s="4"/>
      <c r="P18" s="4"/>
      <c r="Q18" s="4"/>
    </row>
    <row r="19" spans="1:17" s="14" customFormat="1" ht="24" customHeight="1">
      <c r="A19" s="17" t="s">
        <v>15</v>
      </c>
      <c r="B19" s="6"/>
      <c r="C19" s="6"/>
      <c r="D19" s="11"/>
      <c r="E19" s="12"/>
      <c r="F19" s="9"/>
      <c r="G19" s="8"/>
      <c r="H19" s="8"/>
      <c r="I19" s="8"/>
      <c r="J19" s="8"/>
      <c r="K19" s="8"/>
      <c r="L19" s="8"/>
      <c r="M19" s="8"/>
      <c r="N19" s="8"/>
      <c r="O19" s="8"/>
      <c r="P19" s="8"/>
      <c r="Q19" s="8"/>
    </row>
    <row r="20" spans="1:17" s="3" customFormat="1" ht="93.75" customHeight="1" thickBot="1">
      <c r="A20" s="29" t="s">
        <v>20</v>
      </c>
      <c r="B20" s="29"/>
      <c r="C20" s="29"/>
      <c r="D20" s="11"/>
      <c r="E20" s="5">
        <f>IF(C21="yes",235000,0)</f>
        <v>0</v>
      </c>
      <c r="F20" s="4"/>
      <c r="G20" s="4"/>
      <c r="H20" s="4"/>
      <c r="I20" s="4"/>
      <c r="J20" s="4"/>
      <c r="K20" s="4"/>
      <c r="L20" s="4"/>
      <c r="M20" s="4"/>
      <c r="N20" s="4"/>
      <c r="O20" s="4"/>
      <c r="P20" s="4"/>
      <c r="Q20" s="4"/>
    </row>
    <row r="21" spans="1:17" s="14" customFormat="1" ht="24" customHeight="1" thickBot="1">
      <c r="A21" s="30" t="s">
        <v>8</v>
      </c>
      <c r="B21" s="30"/>
      <c r="C21" s="26"/>
      <c r="D21" s="13"/>
      <c r="E21" s="12"/>
      <c r="F21" s="9"/>
      <c r="G21" s="8"/>
      <c r="H21" s="8"/>
      <c r="I21" s="8"/>
      <c r="J21" s="18"/>
      <c r="K21" s="8"/>
      <c r="L21" s="8"/>
      <c r="M21" s="8"/>
      <c r="N21" s="8"/>
      <c r="O21" s="8"/>
      <c r="P21" s="8"/>
      <c r="Q21" s="8"/>
    </row>
    <row r="22" spans="1:17" s="3" customFormat="1" ht="24" customHeight="1">
      <c r="A22" s="10" t="s">
        <v>6</v>
      </c>
      <c r="B22" s="10"/>
      <c r="C22" s="10"/>
      <c r="D22" s="10"/>
      <c r="E22" s="20"/>
      <c r="F22" s="4"/>
      <c r="G22" s="4"/>
      <c r="H22" s="4"/>
      <c r="I22" s="4"/>
      <c r="J22" s="18" t="s">
        <v>10</v>
      </c>
      <c r="K22" s="4"/>
      <c r="L22" s="4"/>
      <c r="M22" s="4"/>
      <c r="N22" s="4"/>
      <c r="O22" s="4"/>
      <c r="P22" s="4"/>
      <c r="Q22" s="4"/>
    </row>
    <row r="23" spans="1:17" s="14" customFormat="1" ht="24" customHeight="1">
      <c r="A23" s="17" t="s">
        <v>4</v>
      </c>
      <c r="B23" s="6"/>
      <c r="C23" s="6"/>
      <c r="D23" s="11"/>
      <c r="E23" s="12"/>
      <c r="F23" s="9"/>
      <c r="G23" s="8"/>
      <c r="H23" s="8"/>
      <c r="I23" s="8"/>
      <c r="J23" s="8"/>
      <c r="K23" s="8"/>
      <c r="L23" s="8"/>
      <c r="M23" s="8"/>
      <c r="N23" s="8"/>
      <c r="O23" s="8"/>
      <c r="P23" s="8"/>
      <c r="Q23" s="8"/>
    </row>
    <row r="24" spans="1:17" s="3" customFormat="1" ht="93.75" customHeight="1" thickBot="1">
      <c r="A24" s="29" t="s">
        <v>5</v>
      </c>
      <c r="B24" s="29"/>
      <c r="C24" s="29"/>
      <c r="D24" s="11"/>
      <c r="E24" s="5">
        <f>IF(C25="yes",750000,0)</f>
        <v>0</v>
      </c>
      <c r="F24" s="4"/>
      <c r="G24" s="4"/>
      <c r="H24" s="4"/>
      <c r="I24" s="4"/>
      <c r="J24" s="4"/>
      <c r="K24" s="4"/>
      <c r="L24" s="4"/>
      <c r="M24" s="4"/>
      <c r="N24" s="4"/>
      <c r="O24" s="4"/>
      <c r="P24" s="4"/>
      <c r="Q24" s="4"/>
    </row>
    <row r="25" spans="1:17" s="14" customFormat="1" ht="24" customHeight="1" thickBot="1">
      <c r="A25" s="30" t="s">
        <v>8</v>
      </c>
      <c r="B25" s="30"/>
      <c r="C25" s="26"/>
      <c r="D25" s="13"/>
      <c r="E25" s="12"/>
      <c r="F25" s="9"/>
      <c r="G25" s="8"/>
      <c r="H25" s="8"/>
      <c r="I25" s="8"/>
      <c r="J25" s="18"/>
      <c r="K25" s="8"/>
      <c r="L25" s="8"/>
      <c r="M25" s="8"/>
      <c r="N25" s="8"/>
      <c r="O25" s="8"/>
      <c r="P25" s="8"/>
      <c r="Q25" s="8"/>
    </row>
    <row r="26" spans="1:17" s="3" customFormat="1" ht="24" customHeight="1">
      <c r="A26" s="10" t="s">
        <v>6</v>
      </c>
      <c r="B26" s="10"/>
      <c r="C26" s="10"/>
      <c r="D26" s="10"/>
      <c r="E26" s="20"/>
      <c r="F26" s="4"/>
      <c r="G26" s="4"/>
      <c r="H26" s="4"/>
      <c r="I26" s="4"/>
      <c r="J26" s="18" t="s">
        <v>10</v>
      </c>
      <c r="K26" s="4"/>
      <c r="L26" s="4"/>
      <c r="M26" s="4"/>
      <c r="N26" s="4"/>
      <c r="O26" s="4"/>
      <c r="P26" s="4"/>
      <c r="Q26" s="4"/>
    </row>
    <row r="27" spans="1:17" s="14" customFormat="1" ht="24" customHeight="1">
      <c r="A27" s="17" t="s">
        <v>3</v>
      </c>
      <c r="B27" s="6"/>
      <c r="C27" s="6"/>
      <c r="D27" s="11"/>
      <c r="E27" s="12"/>
      <c r="F27" s="9"/>
      <c r="G27" s="8"/>
      <c r="H27" s="8"/>
      <c r="I27" s="8"/>
      <c r="J27" s="8"/>
      <c r="K27" s="8"/>
      <c r="L27" s="8"/>
      <c r="M27" s="8"/>
      <c r="N27" s="8"/>
      <c r="O27" s="8"/>
      <c r="P27" s="8"/>
      <c r="Q27" s="8"/>
    </row>
    <row r="28" spans="1:17" s="3" customFormat="1" ht="93" customHeight="1" thickBot="1">
      <c r="A28" s="29" t="s">
        <v>0</v>
      </c>
      <c r="B28" s="29"/>
      <c r="C28" s="29"/>
      <c r="D28" s="11"/>
      <c r="E28" s="25">
        <f>IF(C29="yes",2500000,0)</f>
        <v>0</v>
      </c>
      <c r="F28" s="4"/>
      <c r="G28" s="4"/>
      <c r="H28" s="4"/>
      <c r="I28" s="4"/>
      <c r="J28" s="4"/>
      <c r="K28" s="4"/>
      <c r="L28" s="4"/>
      <c r="M28" s="4"/>
      <c r="N28" s="4"/>
      <c r="O28" s="4"/>
      <c r="P28" s="4"/>
      <c r="Q28" s="4"/>
    </row>
    <row r="29" spans="1:17" s="14" customFormat="1" ht="24" customHeight="1" thickBot="1">
      <c r="A29" s="30" t="s">
        <v>8</v>
      </c>
      <c r="B29" s="30"/>
      <c r="C29" s="26"/>
      <c r="D29" s="13"/>
      <c r="E29" s="12"/>
      <c r="F29" s="9"/>
      <c r="G29" s="8"/>
      <c r="H29" s="8"/>
      <c r="I29" s="8"/>
      <c r="J29" s="18"/>
      <c r="K29" s="8"/>
      <c r="L29" s="8"/>
      <c r="M29" s="8"/>
      <c r="N29" s="8"/>
      <c r="O29" s="8"/>
      <c r="P29" s="8"/>
      <c r="Q29" s="8"/>
    </row>
    <row r="30" spans="1:17" ht="24" customHeight="1">
      <c r="A30" s="2"/>
      <c r="B30" s="2"/>
      <c r="C30" s="23"/>
      <c r="D30" s="2"/>
      <c r="E30" s="2"/>
      <c r="F30" s="2"/>
      <c r="G30" s="2"/>
      <c r="H30" s="2"/>
      <c r="I30" s="2"/>
      <c r="J30" s="2"/>
      <c r="K30" s="2"/>
      <c r="L30" s="2"/>
      <c r="M30" s="2"/>
      <c r="N30" s="2"/>
      <c r="O30" s="2"/>
      <c r="P30" s="2"/>
      <c r="Q30" s="2"/>
    </row>
    <row r="31" spans="1:17" ht="35.25" customHeight="1">
      <c r="A31" s="31" t="s">
        <v>1</v>
      </c>
      <c r="B31" s="31"/>
      <c r="C31" s="24"/>
      <c r="D31" s="27"/>
      <c r="E31" s="28">
        <f>SUM(E4:E30)</f>
        <v>0</v>
      </c>
      <c r="F31" s="27"/>
      <c r="G31" s="2"/>
      <c r="H31" s="2"/>
      <c r="I31" s="2"/>
      <c r="J31" s="2"/>
      <c r="K31" s="2"/>
      <c r="L31" s="2"/>
      <c r="M31" s="2"/>
      <c r="N31" s="2"/>
      <c r="O31" s="2"/>
      <c r="P31" s="2"/>
      <c r="Q31" s="2"/>
    </row>
    <row r="32" spans="1:17" ht="24" customHeight="1" thickBot="1">
      <c r="A32" s="2"/>
      <c r="B32" s="2"/>
      <c r="C32" s="2"/>
      <c r="D32" s="2"/>
      <c r="E32" s="2"/>
      <c r="F32" s="2"/>
      <c r="G32" s="2"/>
      <c r="H32" s="2"/>
      <c r="I32" s="2"/>
      <c r="J32" s="2"/>
      <c r="K32" s="2"/>
      <c r="L32" s="2"/>
      <c r="M32" s="2"/>
      <c r="N32" s="2"/>
      <c r="O32" s="2"/>
      <c r="P32" s="2"/>
      <c r="Q32" s="2"/>
    </row>
    <row r="33" spans="1:17" ht="24" customHeight="1" thickBot="1">
      <c r="A33" s="30" t="s">
        <v>2</v>
      </c>
      <c r="B33" s="30"/>
      <c r="C33" s="26"/>
      <c r="D33" s="2"/>
      <c r="E33" s="2"/>
      <c r="F33" s="2"/>
      <c r="G33" s="2"/>
      <c r="H33" s="2"/>
      <c r="I33" s="2"/>
      <c r="J33" s="2"/>
      <c r="K33" s="2"/>
      <c r="L33" s="2"/>
      <c r="M33" s="2"/>
      <c r="N33" s="2"/>
      <c r="O33" s="2"/>
      <c r="P33" s="2"/>
      <c r="Q33" s="2"/>
    </row>
    <row r="34" spans="1:17" ht="80.25" customHeight="1">
      <c r="A34" s="2"/>
      <c r="B34" s="2"/>
      <c r="C34" s="2"/>
      <c r="D34" s="2"/>
      <c r="E34" s="2"/>
      <c r="F34" s="2"/>
      <c r="G34" s="2"/>
      <c r="H34" s="2"/>
      <c r="I34" s="2"/>
      <c r="J34" s="2"/>
      <c r="K34" s="2"/>
      <c r="L34" s="2"/>
      <c r="M34" s="2"/>
      <c r="N34" s="2"/>
      <c r="O34" s="2"/>
      <c r="P34" s="2"/>
      <c r="Q34" s="2"/>
    </row>
    <row r="35" spans="1:17" ht="54" hidden="1" customHeight="1">
      <c r="A35" s="2"/>
      <c r="B35" s="2"/>
      <c r="C35" s="2"/>
      <c r="D35" s="2"/>
      <c r="E35" s="2"/>
      <c r="F35" s="2"/>
      <c r="G35" s="2"/>
      <c r="H35" s="2"/>
      <c r="I35" s="2"/>
      <c r="J35" s="2"/>
      <c r="K35" s="2"/>
      <c r="L35" s="2"/>
      <c r="M35" s="2"/>
      <c r="N35" s="2"/>
      <c r="O35" s="2"/>
      <c r="P35" s="2"/>
      <c r="Q35" s="2"/>
    </row>
    <row r="36" spans="1:17" hidden="1"/>
  </sheetData>
  <sheetProtection algorithmName="SHA-512" hashValue="ldS/3RN7U/PK8FMsi4YfXtbBK7OsGnnWwiZ+p8vhQjW7fNb8+whVDW18Eeu/vycjAi05HnbxAuBOEs7HGbz04Q==" saltValue="sVCMuOsPds6nLg1MnvOs6g==" spinCount="100000" sheet="1" objects="1" scenarios="1"/>
  <mergeCells count="18">
    <mergeCell ref="A33:B33"/>
    <mergeCell ref="A1:E1"/>
    <mergeCell ref="A5:B5"/>
    <mergeCell ref="A4:C4"/>
    <mergeCell ref="A8:C8"/>
    <mergeCell ref="A3:B3"/>
    <mergeCell ref="A20:C20"/>
    <mergeCell ref="A21:B21"/>
    <mergeCell ref="A28:C28"/>
    <mergeCell ref="A29:B29"/>
    <mergeCell ref="A9:B9"/>
    <mergeCell ref="A12:C12"/>
    <mergeCell ref="A13:B13"/>
    <mergeCell ref="A16:C16"/>
    <mergeCell ref="A17:B17"/>
    <mergeCell ref="A24:C24"/>
    <mergeCell ref="A25:B25"/>
    <mergeCell ref="A31:B31"/>
  </mergeCells>
  <phoneticPr fontId="2" type="noConversion"/>
  <conditionalFormatting sqref="C5">
    <cfRule type="expression" dxfId="15" priority="19" stopIfTrue="1">
      <formula>NOT(ISERROR(SEARCH("no",C5)))</formula>
    </cfRule>
    <cfRule type="expression" dxfId="14" priority="21">
      <formula>NOT(ISERROR(SEARCH("yes",C5)))</formula>
    </cfRule>
  </conditionalFormatting>
  <conditionalFormatting sqref="C9">
    <cfRule type="expression" dxfId="13" priority="17" stopIfTrue="1">
      <formula>NOT(ISERROR(SEARCH("no",C9)))</formula>
    </cfRule>
    <cfRule type="expression" dxfId="12" priority="18">
      <formula>NOT(ISERROR(SEARCH("yes",C9)))</formula>
    </cfRule>
  </conditionalFormatting>
  <conditionalFormatting sqref="C13">
    <cfRule type="expression" dxfId="11" priority="15" stopIfTrue="1">
      <formula>NOT(ISERROR(SEARCH("yes",C13)))</formula>
    </cfRule>
    <cfRule type="expression" dxfId="10" priority="16">
      <formula>NOT(ISERROR(SEARCH("no",C13)))</formula>
    </cfRule>
  </conditionalFormatting>
  <conditionalFormatting sqref="C17">
    <cfRule type="expression" dxfId="9" priority="13" stopIfTrue="1">
      <formula>NOT(ISERROR(SEARCH("no",C17)))</formula>
    </cfRule>
    <cfRule type="expression" dxfId="8" priority="14">
      <formula>NOT(ISERROR(SEARCH("yes",C17)))</formula>
    </cfRule>
  </conditionalFormatting>
  <conditionalFormatting sqref="C21">
    <cfRule type="expression" dxfId="7" priority="11" stopIfTrue="1">
      <formula>NOT(ISERROR(SEARCH("no",C21)))</formula>
    </cfRule>
    <cfRule type="expression" dxfId="6" priority="12">
      <formula>NOT(ISERROR(SEARCH("yes",C21)))</formula>
    </cfRule>
  </conditionalFormatting>
  <conditionalFormatting sqref="C29">
    <cfRule type="expression" dxfId="5" priority="7" stopIfTrue="1">
      <formula>NOT(ISERROR(SEARCH("yes",C29)))</formula>
    </cfRule>
    <cfRule type="expression" dxfId="4" priority="8">
      <formula>NOT(ISERROR(SEARCH("no",C29)))</formula>
    </cfRule>
  </conditionalFormatting>
  <conditionalFormatting sqref="C25">
    <cfRule type="expression" dxfId="3" priority="3" stopIfTrue="1">
      <formula>NOT(ISERROR(SEARCH("no",C25)))</formula>
    </cfRule>
    <cfRule type="expression" dxfId="2" priority="4">
      <formula>NOT(ISERROR(SEARCH("yes",C25)))</formula>
    </cfRule>
  </conditionalFormatting>
  <conditionalFormatting sqref="C33">
    <cfRule type="expression" dxfId="1" priority="1" stopIfTrue="1">
      <formula>NOT(ISERROR(SEARCH("no",C33)))</formula>
    </cfRule>
    <cfRule type="expression" dxfId="0" priority="2">
      <formula>NOT(ISERROR(SEARCH("yes",C33)))</formula>
    </cfRule>
  </conditionalFormatting>
  <dataValidations count="2">
    <dataValidation type="list" allowBlank="1" showInputMessage="1" showErrorMessage="1" sqref="G3 G5 G7 G9 G11 G13 G15 G17 G19 G29 G27 G21 G23 G25" xr:uid="{00000000-0002-0000-0000-000000000000}">
      <formula1>"sample"</formula1>
    </dataValidation>
    <dataValidation type="list" allowBlank="1" showInputMessage="1" showErrorMessage="1" sqref="C5 C9 C13 C17 C25 C29 C21 C33" xr:uid="{00000000-0002-0000-0000-000001000000}">
      <formula1>$J$4:$J$6</formula1>
    </dataValidation>
  </dataValidations>
  <pageMargins left="0.75" right="0.75" top="1.75" bottom="1" header="0.75" footer="0.5"/>
  <headerFooter alignWithMargins="0">
    <oddHeader>&amp;R&amp;"Myriad Web Pro,Bold"&amp;20I-17.03</oddHead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Problem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Larry Walther</dc:creator>
  <cp:keywords/>
  <dc:description/>
  <cp:lastModifiedBy>Larry Walther</cp:lastModifiedBy>
  <cp:revision/>
  <dcterms:created xsi:type="dcterms:W3CDTF">2007-01-29T16:43:50Z</dcterms:created>
  <dcterms:modified xsi:type="dcterms:W3CDTF">2019-08-18T18:57:31Z</dcterms:modified>
</cp:coreProperties>
</file>