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2640" windowHeight="21400"/>
  </bookViews>
  <sheets>
    <sheet name="Problem" sheetId="19" r:id="rId1"/>
  </sheets>
  <definedNames>
    <definedName name="accounts">Problem!#REF!</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F54" i="19"/>
  <c r="F47"/>
  <c r="F40"/>
  <c r="F33"/>
  <c r="F26"/>
  <c r="F53"/>
  <c r="F46"/>
  <c r="F39"/>
  <c r="F32"/>
  <c r="F25"/>
  <c r="A10"/>
  <c r="I10"/>
  <c r="A11"/>
  <c r="I11"/>
  <c r="A12"/>
  <c r="I12"/>
  <c r="A13"/>
  <c r="I13"/>
  <c r="A14"/>
  <c r="I14"/>
  <c r="AA3"/>
  <c r="AB3"/>
  <c r="AB27"/>
  <c r="AE8"/>
  <c r="AE5"/>
  <c r="AE4"/>
  <c r="AE9"/>
  <c r="Z4"/>
  <c r="F19"/>
  <c r="I20"/>
  <c r="AB17"/>
  <c r="AB4"/>
  <c r="AC4"/>
  <c r="AB19"/>
  <c r="AB23"/>
  <c r="AB21"/>
  <c r="AB25"/>
  <c r="AB29"/>
  <c r="AB5"/>
  <c r="AB8"/>
  <c r="AB10"/>
  <c r="S17"/>
  <c r="I7"/>
  <c r="E10"/>
  <c r="I48"/>
  <c r="I34"/>
  <c r="I55"/>
  <c r="I41"/>
  <c r="I27"/>
  <c r="E11"/>
  <c r="E12"/>
  <c r="E13"/>
  <c r="E14"/>
</calcChain>
</file>

<file path=xl/sharedStrings.xml><?xml version="1.0" encoding="utf-8"?>
<sst xmlns="http://schemas.openxmlformats.org/spreadsheetml/2006/main" count="93" uniqueCount="51">
  <si>
    <t>Assume that a 5-year loan is taken out on January 1 of Year 1.  The loan will be repaid with 5 equal annual payments occurring at the end of each year.  Enter an amount for the initial loan in the first boxed area, and select an assumed annual interest rate from the pick list associated with the second boxes area.  Verify that the resulting annual payment amount is correct (refer to chapter 13 of principlesofaccounting.com for applicable calculations).
  Complete the interest and balance reduction columns of the loan amortization table that follows, noting that correct entries will turn green.  The amounts you enter will populate the sample journal entries at the very bottom of this exercise.</t>
  </si>
  <si>
    <t>Date</t>
  </si>
  <si>
    <t>Accounts</t>
  </si>
  <si>
    <t>Debit</t>
  </si>
  <si>
    <t xml:space="preserve"> </t>
  </si>
  <si>
    <t>Credit</t>
  </si>
  <si>
    <t>Cash</t>
  </si>
  <si>
    <t>Interest Expense</t>
  </si>
  <si>
    <t>Enter the amount of the original borrowing?  &gt;&gt;&gt;&gt;</t>
  </si>
  <si>
    <t xml:space="preserve">Select the annual interest rate on the loan   &gt;&gt;&gt;&gt; </t>
  </si>
  <si>
    <t>Beginning
 Balance</t>
  </si>
  <si>
    <t>Payment</t>
  </si>
  <si>
    <t>Balance
Reduction</t>
  </si>
  <si>
    <t>Ending
Balance</t>
  </si>
  <si>
    <t>Enter the amount of the loan   &gt;&gt;&gt;&gt;</t>
  </si>
  <si>
    <t>Future value</t>
  </si>
  <si>
    <t>Annuity</t>
  </si>
  <si>
    <t>Present value</t>
  </si>
  <si>
    <t>FV LS BOP</t>
  </si>
  <si>
    <t>Select if beginning or end of period payment(s)</t>
  </si>
  <si>
    <t>End of period</t>
  </si>
  <si>
    <t>Enter the number of even payments (periods)  &gt;&gt;&gt;&gt;</t>
  </si>
  <si>
    <t>Single payment</t>
  </si>
  <si>
    <t>FV O A</t>
  </si>
  <si>
    <t>Select the interest rate per period  &gt;&gt;&gt;&gt;</t>
  </si>
  <si>
    <t>Enter the amount of the payment  &gt;&gt;&gt;&gt;</t>
  </si>
  <si>
    <t>FV A D</t>
  </si>
  <si>
    <t>Beginning</t>
  </si>
  <si>
    <t>Each payment is equal to &gt;&gt;&gt;&gt;</t>
  </si>
  <si>
    <t>FV LS EOP</t>
  </si>
  <si>
    <t>PV LS BOP</t>
  </si>
  <si>
    <t>PV LS EOP</t>
  </si>
  <si>
    <t>PV A D</t>
  </si>
  <si>
    <t>PV O A</t>
  </si>
  <si>
    <t xml:space="preserve">loan </t>
  </si>
  <si>
    <t/>
  </si>
  <si>
    <t>Notes Payable</t>
  </si>
  <si>
    <t>To record initial loan</t>
  </si>
  <si>
    <t>GENERAL JOURNAL  - Jan. 1 of Year 1</t>
  </si>
  <si>
    <t>GENERAL JOURNAL  - Dec. 31 of Year 1</t>
  </si>
  <si>
    <t xml:space="preserve">Annual payment amount (verify!)  &gt;&gt;&gt;&gt; </t>
  </si>
  <si>
    <t xml:space="preserve">Interest
</t>
  </si>
  <si>
    <t>GENERAL JOURNAL  - Dec. 31 of Year 2</t>
  </si>
  <si>
    <t>GENERAL JOURNAL  - Dec. 31 of Year 3</t>
  </si>
  <si>
    <t>GENERAL JOURNAL  - Dec. 31 of Year 4</t>
  </si>
  <si>
    <t>GENERAL JOURNAL  - Dec. 31 of Year 5</t>
  </si>
  <si>
    <t>To record 2nd loan payment</t>
  </si>
  <si>
    <t>To record 3rd loan payment</t>
  </si>
  <si>
    <t>To record 4th loan payment</t>
  </si>
  <si>
    <t>To record 5th loan payment</t>
  </si>
  <si>
    <t>To record 1st loan payment</t>
  </si>
</sst>
</file>

<file path=xl/styles.xml><?xml version="1.0" encoding="utf-8"?>
<styleSheet xmlns="http://schemas.openxmlformats.org/spreadsheetml/2006/main">
  <numFmts count="1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409]dd\-mmm\-yy;@"/>
    <numFmt numFmtId="169" formatCode="_(&quot;$&quot;* #,##0_);_(&quot;$&quot;* \(#,##0\);_(&quot;$&quot;* &quot;-&quot;??_);_(@_)"/>
    <numFmt numFmtId="170" formatCode="_(* #,##0_);_(* \(#,##0\);_(* &quot;-&quot;??_);_(@_)"/>
    <numFmt numFmtId="171" formatCode="0.0000000"/>
    <numFmt numFmtId="172" formatCode="0.000000"/>
    <numFmt numFmtId="173" formatCode="_(&quot;$&quot;* #,##0.00_);_(&quot;$&quot;* \(#,##0.00\);_(&quot;$&quot;* &quot;-&quot;_);_(@_)"/>
    <numFmt numFmtId="174" formatCode="0.00000"/>
  </numFmts>
  <fonts count="16">
    <font>
      <sz val="10"/>
      <name val="Arial"/>
    </font>
    <font>
      <sz val="10"/>
      <name val="Arial"/>
    </font>
    <font>
      <sz val="8"/>
      <name val="Arial"/>
    </font>
    <font>
      <sz val="12"/>
      <color indexed="12"/>
      <name val="Arial"/>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ont>
    <font>
      <sz val="12"/>
      <name val="Myriad Pro"/>
    </font>
    <font>
      <b/>
      <sz val="10"/>
      <name val="Myriad Web Pro"/>
    </font>
    <font>
      <b/>
      <sz val="12"/>
      <name val="Myriad Web Pro"/>
    </font>
    <font>
      <b/>
      <i/>
      <sz val="10"/>
      <name val="Myriad Web Pro"/>
    </font>
    <font>
      <sz val="10"/>
      <name val="Arial"/>
    </font>
    <font>
      <b/>
      <sz val="9"/>
      <name val="Myriad Web Pro"/>
    </font>
  </fonts>
  <fills count="16">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AEF280"/>
        <bgColor indexed="64"/>
      </patternFill>
    </fill>
    <fill>
      <patternFill patternType="solid">
        <fgColor theme="5" tint="0.79998168889431442"/>
        <bgColor indexed="64"/>
      </patternFill>
    </fill>
    <fill>
      <patternFill patternType="solid">
        <fgColor indexed="31"/>
        <bgColor indexed="64"/>
      </patternFill>
    </fill>
  </fills>
  <borders count="1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4" tint="0.79998168889431442"/>
      </left>
      <right/>
      <top/>
      <bottom/>
      <diagonal/>
    </border>
    <border>
      <left/>
      <right/>
      <top/>
      <bottom style="thin">
        <color theme="5" tint="0.79998168889431442"/>
      </bottom>
      <diagonal/>
    </border>
    <border>
      <left/>
      <right/>
      <top style="thin">
        <color theme="5" tint="0.79998168889431442"/>
      </top>
      <bottom/>
      <diagonal/>
    </border>
  </borders>
  <cellStyleXfs count="25">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8" fontId="10" fillId="6" borderId="5" applyNumberFormat="0" applyFont="0" applyFill="0" applyAlignment="0">
      <alignment horizontal="left" vertical="center" wrapText="1"/>
    </xf>
    <xf numFmtId="168" fontId="4" fillId="0" borderId="5" applyNumberFormat="0" applyFont="0" applyFill="0" applyAlignment="0">
      <alignment horizontal="center" vertical="center" wrapText="1"/>
    </xf>
    <xf numFmtId="168"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8"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xf numFmtId="166" fontId="14" fillId="0" borderId="0" applyFont="0" applyFill="0" applyBorder="0" applyAlignment="0" applyProtection="0"/>
    <xf numFmtId="9" fontId="14" fillId="0" borderId="0" applyFont="0" applyFill="0" applyBorder="0" applyAlignment="0" applyProtection="0"/>
  </cellStyleXfs>
  <cellXfs count="96">
    <xf numFmtId="0" fontId="0" fillId="0" borderId="0" xfId="0"/>
    <xf numFmtId="0" fontId="4" fillId="0" borderId="0" xfId="0" applyFont="1" applyProtection="1">
      <protection hidden="1"/>
    </xf>
    <xf numFmtId="0" fontId="4" fillId="0" borderId="0" xfId="0" applyFont="1" applyFill="1" applyProtection="1">
      <protection hidden="1"/>
    </xf>
    <xf numFmtId="165" fontId="11" fillId="0" borderId="0" xfId="18" applyNumberFormat="1" applyFont="1" applyFill="1" applyBorder="1" applyAlignment="1" applyProtection="1">
      <alignment horizontal="center" vertical="center"/>
      <protection hidden="1"/>
    </xf>
    <xf numFmtId="0" fontId="12" fillId="11" borderId="9" xfId="0" applyFont="1" applyFill="1" applyBorder="1" applyAlignment="1" applyProtection="1">
      <alignment horizontal="center" vertical="center" wrapText="1"/>
      <protection hidden="1"/>
    </xf>
    <xf numFmtId="0" fontId="4" fillId="11" borderId="0" xfId="0" applyFont="1" applyFill="1" applyAlignment="1" applyProtection="1">
      <alignment vertical="top"/>
      <protection hidden="1"/>
    </xf>
    <xf numFmtId="0" fontId="4" fillId="0" borderId="0" xfId="0" applyFont="1" applyFill="1" applyAlignment="1" applyProtection="1">
      <alignment vertical="top"/>
      <protection hidden="1"/>
    </xf>
    <xf numFmtId="9" fontId="4" fillId="0" borderId="0" xfId="0" applyNumberFormat="1" applyFont="1" applyProtection="1">
      <protection hidden="1"/>
    </xf>
    <xf numFmtId="170" fontId="4" fillId="0" borderId="0" xfId="0" applyNumberFormat="1" applyFont="1" applyProtection="1">
      <protection hidden="1"/>
    </xf>
    <xf numFmtId="0" fontId="11" fillId="0" borderId="0" xfId="0" applyFont="1" applyFill="1" applyAlignment="1" applyProtection="1">
      <alignment horizontal="left" vertical="center"/>
      <protection hidden="1"/>
    </xf>
    <xf numFmtId="0" fontId="11" fillId="11" borderId="0" xfId="0" applyFont="1" applyFill="1" applyAlignment="1" applyProtection="1">
      <alignment vertical="center"/>
      <protection hidden="1"/>
    </xf>
    <xf numFmtId="0" fontId="11" fillId="11" borderId="0" xfId="0" applyFont="1" applyFill="1" applyAlignment="1" applyProtection="1">
      <alignment horizontal="left" vertical="center"/>
      <protection hidden="1"/>
    </xf>
    <xf numFmtId="0" fontId="0" fillId="0" borderId="0" xfId="0" applyProtection="1"/>
    <xf numFmtId="0" fontId="4" fillId="0" borderId="0" xfId="0" applyFont="1" applyFill="1" applyProtection="1"/>
    <xf numFmtId="165" fontId="15" fillId="11" borderId="0" xfId="18" applyNumberFormat="1" applyFont="1" applyFill="1" applyBorder="1" applyAlignment="1" applyProtection="1">
      <alignment horizontal="left" vertical="center"/>
      <protection hidden="1"/>
    </xf>
    <xf numFmtId="0" fontId="4" fillId="0" borderId="0" xfId="0" applyFont="1" applyFill="1" applyAlignment="1" applyProtection="1">
      <alignment vertical="center"/>
      <protection hidden="1"/>
    </xf>
    <xf numFmtId="0" fontId="4" fillId="0" borderId="0" xfId="0" applyFont="1" applyFill="1" applyAlignment="1" applyProtection="1">
      <alignment horizontal="left" vertical="center"/>
    </xf>
    <xf numFmtId="10" fontId="4" fillId="0" borderId="0" xfId="24" applyNumberFormat="1" applyFont="1" applyFill="1" applyAlignment="1" applyProtection="1">
      <alignment vertical="top"/>
    </xf>
    <xf numFmtId="171" fontId="0" fillId="0" borderId="0" xfId="0" applyNumberFormat="1" applyProtection="1"/>
    <xf numFmtId="165" fontId="15" fillId="0" borderId="0" xfId="0" applyNumberFormat="1" applyFont="1" applyAlignment="1" applyProtection="1">
      <alignment horizontal="left" vertical="center"/>
      <protection hidden="1"/>
    </xf>
    <xf numFmtId="10" fontId="4" fillId="0" borderId="0" xfId="24" applyNumberFormat="1" applyFont="1" applyFill="1" applyProtection="1"/>
    <xf numFmtId="2" fontId="0" fillId="0" borderId="0" xfId="0" applyNumberFormat="1" applyProtection="1"/>
    <xf numFmtId="172" fontId="0" fillId="0" borderId="0" xfId="0" applyNumberFormat="1" applyProtection="1"/>
    <xf numFmtId="164" fontId="11" fillId="0" borderId="9" xfId="18" applyNumberFormat="1" applyFont="1" applyFill="1" applyBorder="1" applyAlignment="1" applyProtection="1">
      <alignment horizontal="center" vertical="center"/>
      <protection hidden="1"/>
    </xf>
    <xf numFmtId="165" fontId="11" fillId="0" borderId="0" xfId="0" applyNumberFormat="1" applyFont="1" applyAlignment="1" applyProtection="1">
      <alignment horizontal="left" vertical="center"/>
      <protection hidden="1"/>
    </xf>
    <xf numFmtId="165" fontId="11" fillId="12" borderId="0" xfId="0" applyNumberFormat="1" applyFont="1" applyFill="1" applyAlignment="1" applyProtection="1">
      <alignment horizontal="left" vertical="center" indent="1"/>
      <protection hidden="1"/>
    </xf>
    <xf numFmtId="173" fontId="11" fillId="12" borderId="0" xfId="18" applyNumberFormat="1" applyFont="1" applyFill="1" applyBorder="1" applyAlignment="1" applyProtection="1">
      <alignment horizontal="center" vertical="center"/>
      <protection hidden="1"/>
    </xf>
    <xf numFmtId="0" fontId="4" fillId="12" borderId="0" xfId="0" applyFont="1" applyFill="1" applyProtection="1">
      <protection hidden="1"/>
    </xf>
    <xf numFmtId="10" fontId="4" fillId="0" borderId="0" xfId="24" applyNumberFormat="1" applyFont="1" applyProtection="1">
      <protection hidden="1"/>
    </xf>
    <xf numFmtId="10" fontId="4" fillId="0" borderId="0" xfId="24" applyNumberFormat="1" applyFont="1" applyFill="1" applyAlignment="1" applyProtection="1">
      <alignment vertical="center"/>
    </xf>
    <xf numFmtId="10" fontId="4" fillId="0" borderId="0" xfId="24" applyNumberFormat="1" applyFont="1" applyProtection="1"/>
    <xf numFmtId="174" fontId="4" fillId="0" borderId="0" xfId="0" applyNumberFormat="1" applyFont="1" applyFill="1" applyAlignment="1" applyProtection="1">
      <alignment horizontal="left" vertical="center"/>
    </xf>
    <xf numFmtId="0" fontId="4" fillId="0" borderId="0" xfId="0" applyFont="1" applyProtection="1"/>
    <xf numFmtId="164" fontId="0" fillId="0" borderId="0" xfId="0" applyNumberFormat="1" applyProtection="1"/>
    <xf numFmtId="166" fontId="0" fillId="0" borderId="0" xfId="0" applyNumberFormat="1" applyProtection="1"/>
    <xf numFmtId="0" fontId="11" fillId="13" borderId="0" xfId="0" applyFont="1" applyFill="1" applyAlignment="1" applyProtection="1">
      <alignment horizontal="left" vertical="center"/>
      <protection hidden="1"/>
    </xf>
    <xf numFmtId="164" fontId="11" fillId="0" borderId="0" xfId="18" applyNumberFormat="1" applyFont="1" applyFill="1" applyBorder="1" applyAlignment="1" applyProtection="1">
      <alignment horizontal="center" vertical="center"/>
      <protection hidden="1"/>
    </xf>
    <xf numFmtId="166" fontId="4" fillId="0" borderId="0" xfId="0" applyNumberFormat="1" applyFont="1" applyProtection="1">
      <protection hidden="1"/>
    </xf>
    <xf numFmtId="167" fontId="4" fillId="0" borderId="0" xfId="0" applyNumberFormat="1" applyFont="1" applyProtection="1">
      <protection hidden="1"/>
    </xf>
    <xf numFmtId="9" fontId="4" fillId="0" borderId="13" xfId="0" applyNumberFormat="1" applyFont="1" applyBorder="1" applyProtection="1">
      <protection hidden="1"/>
    </xf>
    <xf numFmtId="167" fontId="4" fillId="0" borderId="0" xfId="0" applyNumberFormat="1" applyFont="1" applyBorder="1" applyProtection="1">
      <protection hidden="1"/>
    </xf>
    <xf numFmtId="0" fontId="4" fillId="0" borderId="0" xfId="0" applyFont="1" applyBorder="1" applyProtection="1">
      <protection hidden="1"/>
    </xf>
    <xf numFmtId="0" fontId="11" fillId="14" borderId="9" xfId="0" applyFont="1" applyFill="1" applyBorder="1" applyAlignment="1" applyProtection="1">
      <alignment horizontal="center" vertical="center" wrapText="1"/>
      <protection hidden="1"/>
    </xf>
    <xf numFmtId="0" fontId="11" fillId="14" borderId="9" xfId="0" applyFont="1" applyFill="1" applyBorder="1" applyAlignment="1" applyProtection="1">
      <alignment horizontal="left" vertical="center"/>
      <protection hidden="1"/>
    </xf>
    <xf numFmtId="167" fontId="4" fillId="14" borderId="0" xfId="0" applyNumberFormat="1" applyFont="1" applyFill="1" applyProtection="1">
      <protection hidden="1"/>
    </xf>
    <xf numFmtId="167" fontId="4" fillId="0" borderId="14" xfId="0" applyNumberFormat="1" applyFont="1" applyBorder="1" applyProtection="1">
      <protection hidden="1"/>
    </xf>
    <xf numFmtId="0" fontId="4" fillId="0" borderId="15" xfId="0" applyFont="1" applyBorder="1" applyProtection="1">
      <protection hidden="1"/>
    </xf>
    <xf numFmtId="0" fontId="11" fillId="14" borderId="10" xfId="0" applyFont="1" applyFill="1" applyBorder="1" applyAlignment="1" applyProtection="1">
      <alignment horizontal="center" vertical="center" wrapText="1"/>
      <protection hidden="1"/>
    </xf>
    <xf numFmtId="166" fontId="4" fillId="0" borderId="0" xfId="0" applyNumberFormat="1" applyFont="1" applyBorder="1" applyProtection="1">
      <protection hidden="1"/>
    </xf>
    <xf numFmtId="167" fontId="4" fillId="14" borderId="0" xfId="0" applyNumberFormat="1" applyFont="1" applyFill="1" applyBorder="1" applyProtection="1">
      <protection hidden="1"/>
    </xf>
    <xf numFmtId="0" fontId="4" fillId="0" borderId="0" xfId="0" quotePrefix="1" applyFont="1" applyProtection="1">
      <protection hidden="1"/>
    </xf>
    <xf numFmtId="0" fontId="12" fillId="0" borderId="0" xfId="0" applyFont="1" applyFill="1" applyBorder="1" applyAlignment="1" applyProtection="1">
      <alignment horizontal="center" vertical="center" wrapText="1"/>
      <protection hidden="1"/>
    </xf>
    <xf numFmtId="16" fontId="11" fillId="0" borderId="0" xfId="0" applyNumberFormat="1" applyFont="1" applyFill="1" applyBorder="1" applyAlignment="1" applyProtection="1">
      <alignment horizontal="center" vertical="center" wrapText="1"/>
      <protection hidden="1"/>
    </xf>
    <xf numFmtId="0" fontId="11" fillId="0" borderId="0" xfId="0" applyFont="1" applyFill="1" applyBorder="1" applyAlignment="1" applyProtection="1">
      <alignment horizontal="center" vertical="center" wrapText="1"/>
      <protection hidden="1"/>
    </xf>
    <xf numFmtId="0" fontId="11" fillId="11" borderId="0" xfId="0" applyFont="1" applyFill="1" applyBorder="1" applyAlignment="1" applyProtection="1">
      <alignment horizontal="center" vertical="center" wrapText="1"/>
      <protection hidden="1"/>
    </xf>
    <xf numFmtId="165" fontId="4" fillId="0" borderId="0" xfId="0" applyNumberFormat="1" applyFont="1" applyFill="1" applyProtection="1"/>
    <xf numFmtId="164" fontId="11" fillId="11" borderId="9" xfId="18" applyNumberFormat="1" applyFont="1" applyFill="1" applyBorder="1" applyAlignment="1" applyProtection="1">
      <alignment horizontal="center" vertical="center"/>
      <protection hidden="1"/>
    </xf>
    <xf numFmtId="169" fontId="11" fillId="0" borderId="0" xfId="23" applyNumberFormat="1" applyFont="1" applyFill="1" applyBorder="1" applyAlignment="1" applyProtection="1">
      <alignment horizontal="center" vertical="center"/>
      <protection hidden="1"/>
    </xf>
    <xf numFmtId="1" fontId="11" fillId="0" borderId="9" xfId="24" applyNumberFormat="1" applyFont="1" applyFill="1" applyBorder="1" applyAlignment="1" applyProtection="1">
      <alignment horizontal="center" vertical="center"/>
      <protection hidden="1"/>
    </xf>
    <xf numFmtId="0" fontId="4" fillId="14" borderId="9" xfId="0" applyFont="1" applyFill="1" applyBorder="1" applyProtection="1"/>
    <xf numFmtId="10" fontId="11" fillId="11" borderId="9" xfId="24" applyNumberFormat="1" applyFont="1" applyFill="1" applyBorder="1" applyAlignment="1" applyProtection="1">
      <alignment horizontal="center" vertical="center"/>
      <protection hidden="1"/>
    </xf>
    <xf numFmtId="166" fontId="4" fillId="0" borderId="0" xfId="0" applyNumberFormat="1" applyFont="1" applyFill="1" applyProtection="1"/>
    <xf numFmtId="167" fontId="4" fillId="14" borderId="0" xfId="0" applyNumberFormat="1" applyFont="1" applyFill="1" applyBorder="1" applyProtection="1"/>
    <xf numFmtId="167" fontId="4" fillId="14" borderId="0" xfId="0" applyNumberFormat="1" applyFont="1" applyFill="1" applyProtection="1"/>
    <xf numFmtId="167" fontId="4" fillId="0" borderId="0" xfId="0" applyNumberFormat="1" applyFont="1" applyFill="1" applyBorder="1" applyProtection="1"/>
    <xf numFmtId="167" fontId="4" fillId="0" borderId="0" xfId="0" applyNumberFormat="1" applyFont="1" applyFill="1" applyProtection="1"/>
    <xf numFmtId="169" fontId="4" fillId="0" borderId="0" xfId="0" applyNumberFormat="1" applyFont="1" applyFill="1" applyBorder="1" applyProtection="1"/>
    <xf numFmtId="0" fontId="4" fillId="0" borderId="15" xfId="0" applyFont="1" applyFill="1" applyBorder="1" applyProtection="1"/>
    <xf numFmtId="0" fontId="4" fillId="0" borderId="0" xfId="0" applyFont="1" applyFill="1" applyBorder="1" applyProtection="1"/>
    <xf numFmtId="0" fontId="4" fillId="0" borderId="0" xfId="0" applyFont="1" applyFill="1" applyAlignment="1" applyProtection="1">
      <alignment vertical="top"/>
    </xf>
    <xf numFmtId="166" fontId="4" fillId="0" borderId="9" xfId="0" applyNumberFormat="1" applyFont="1" applyFill="1" applyBorder="1" applyProtection="1">
      <protection locked="0"/>
    </xf>
    <xf numFmtId="167" fontId="4" fillId="0" borderId="9" xfId="0" applyNumberFormat="1" applyFont="1" applyFill="1" applyBorder="1" applyProtection="1">
      <protection locked="0"/>
    </xf>
    <xf numFmtId="166" fontId="4" fillId="0" borderId="9" xfId="0" applyNumberFormat="1" applyFont="1" applyBorder="1" applyProtection="1">
      <protection locked="0" hidden="1"/>
    </xf>
    <xf numFmtId="167" fontId="4" fillId="14" borderId="9" xfId="0" applyNumberFormat="1" applyFont="1" applyFill="1" applyBorder="1" applyProtection="1">
      <protection locked="0" hidden="1"/>
    </xf>
    <xf numFmtId="167" fontId="4" fillId="0" borderId="9" xfId="0" applyNumberFormat="1" applyFont="1" applyBorder="1" applyProtection="1">
      <protection locked="0" hidden="1"/>
    </xf>
    <xf numFmtId="0" fontId="13" fillId="15" borderId="0" xfId="0" applyFont="1" applyFill="1" applyBorder="1" applyAlignment="1" applyProtection="1">
      <alignment horizontal="left" vertical="center" wrapText="1"/>
      <protection hidden="1"/>
    </xf>
    <xf numFmtId="167" fontId="11" fillId="15" borderId="0" xfId="0" applyNumberFormat="1" applyFont="1" applyFill="1" applyBorder="1" applyAlignment="1" applyProtection="1">
      <alignment horizontal="center" vertical="center" wrapText="1"/>
      <protection hidden="1"/>
    </xf>
    <xf numFmtId="0" fontId="11" fillId="15" borderId="0" xfId="0" applyFont="1" applyFill="1" applyBorder="1" applyAlignment="1" applyProtection="1">
      <alignment horizontal="left" vertical="center" wrapText="1"/>
      <protection hidden="1"/>
    </xf>
    <xf numFmtId="0" fontId="11" fillId="0" borderId="0" xfId="0" applyFont="1" applyFill="1" applyBorder="1" applyAlignment="1" applyProtection="1">
      <alignment horizontal="left" vertical="center" wrapText="1" indent="2"/>
      <protection hidden="1"/>
    </xf>
    <xf numFmtId="0" fontId="12" fillId="0" borderId="0" xfId="0" applyFont="1" applyFill="1" applyBorder="1" applyAlignment="1" applyProtection="1">
      <alignment horizontal="center" vertical="center" wrapText="1"/>
      <protection hidden="1"/>
    </xf>
    <xf numFmtId="167" fontId="11" fillId="0" borderId="0" xfId="0" applyNumberFormat="1" applyFont="1" applyFill="1" applyBorder="1" applyAlignment="1" applyProtection="1">
      <alignment horizontal="center" vertical="center" wrapText="1"/>
      <protection hidden="1"/>
    </xf>
    <xf numFmtId="0" fontId="12" fillId="15" borderId="0" xfId="0" applyFont="1" applyFill="1" applyBorder="1" applyAlignment="1" applyProtection="1">
      <alignment horizontal="center" vertical="center" wrapText="1"/>
      <protection hidden="1"/>
    </xf>
    <xf numFmtId="0" fontId="12" fillId="15" borderId="9" xfId="0" applyFont="1" applyFill="1" applyBorder="1" applyAlignment="1" applyProtection="1">
      <alignment horizontal="center" vertical="center" wrapText="1"/>
      <protection hidden="1"/>
    </xf>
    <xf numFmtId="0" fontId="11" fillId="0" borderId="0" xfId="0" applyFont="1" applyFill="1" applyBorder="1" applyAlignment="1" applyProtection="1">
      <alignment horizontal="left" vertical="center" wrapText="1"/>
      <protection hidden="1"/>
    </xf>
    <xf numFmtId="0" fontId="11" fillId="0" borderId="0" xfId="0" applyFont="1" applyFill="1" applyBorder="1" applyAlignment="1" applyProtection="1">
      <alignment horizontal="center" vertical="center" wrapText="1"/>
      <protection hidden="1"/>
    </xf>
    <xf numFmtId="0" fontId="13" fillId="0" borderId="0" xfId="0" applyFont="1" applyFill="1" applyBorder="1" applyAlignment="1" applyProtection="1">
      <alignment horizontal="left" vertical="center" wrapText="1"/>
      <protection hidden="1"/>
    </xf>
    <xf numFmtId="0" fontId="11" fillId="15" borderId="0" xfId="0" applyFont="1" applyFill="1" applyBorder="1" applyAlignment="1" applyProtection="1">
      <alignment horizontal="left" vertical="center" wrapText="1" indent="2"/>
      <protection hidden="1"/>
    </xf>
    <xf numFmtId="0" fontId="11" fillId="15" borderId="0" xfId="0" applyFont="1" applyFill="1" applyBorder="1" applyAlignment="1" applyProtection="1">
      <alignment horizontal="center" vertical="center" wrapText="1"/>
      <protection hidden="1"/>
    </xf>
    <xf numFmtId="0" fontId="12" fillId="15" borderId="0" xfId="18" applyFont="1" applyFill="1" applyAlignment="1" applyProtection="1">
      <alignment horizontal="center" vertical="center" wrapText="1"/>
      <protection hidden="1"/>
    </xf>
    <xf numFmtId="0" fontId="11" fillId="15" borderId="0" xfId="0" applyFont="1" applyFill="1" applyAlignment="1" applyProtection="1">
      <alignment horizontal="left" vertical="center"/>
      <protection hidden="1"/>
    </xf>
    <xf numFmtId="169" fontId="11" fillId="15" borderId="11" xfId="23" applyNumberFormat="1" applyFont="1" applyFill="1" applyBorder="1" applyAlignment="1" applyProtection="1">
      <alignment horizontal="center" vertical="center"/>
      <protection locked="0" hidden="1"/>
    </xf>
    <xf numFmtId="169" fontId="11" fillId="15" borderId="12" xfId="23" applyNumberFormat="1" applyFont="1" applyFill="1" applyBorder="1" applyAlignment="1" applyProtection="1">
      <alignment horizontal="center" vertical="center"/>
      <protection locked="0" hidden="1"/>
    </xf>
    <xf numFmtId="10" fontId="11" fillId="15" borderId="11" xfId="23" applyNumberFormat="1" applyFont="1" applyFill="1" applyBorder="1" applyAlignment="1" applyProtection="1">
      <alignment horizontal="center" vertical="center"/>
      <protection locked="0" hidden="1"/>
    </xf>
    <xf numFmtId="10" fontId="11" fillId="15" borderId="12" xfId="23" applyNumberFormat="1" applyFont="1" applyFill="1" applyBorder="1" applyAlignment="1" applyProtection="1">
      <alignment horizontal="center" vertical="center"/>
      <protection locked="0" hidden="1"/>
    </xf>
    <xf numFmtId="0" fontId="11" fillId="13" borderId="0" xfId="0" applyFont="1" applyFill="1" applyAlignment="1" applyProtection="1">
      <alignment horizontal="left" vertical="center"/>
      <protection hidden="1"/>
    </xf>
    <xf numFmtId="166" fontId="11" fillId="13" borderId="0" xfId="23" applyNumberFormat="1" applyFont="1" applyFill="1" applyBorder="1" applyAlignment="1" applyProtection="1">
      <alignment horizontal="center" vertical="center"/>
      <protection hidden="1"/>
    </xf>
  </cellXfs>
  <cellStyles count="25">
    <cellStyle name="bsbody" xfId="1"/>
    <cellStyle name="bsfoot" xfId="2"/>
    <cellStyle name="bshead" xfId="3"/>
    <cellStyle name="Currency" xfId="23" builtinId="4"/>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ercent" xfId="24" builtinId="5"/>
    <cellStyle name="POA" xfId="18"/>
    <cellStyle name="POAanswer" xfId="19"/>
    <cellStyle name="POAhead" xfId="20"/>
    <cellStyle name="trialbody" xfId="21"/>
    <cellStyle name="trialhead" xfId="22"/>
  </cellStyles>
  <dxfs count="31">
    <dxf>
      <fill>
        <patternFill>
          <bgColor rgb="FF00FF00"/>
        </patternFill>
      </fill>
    </dxf>
    <dxf>
      <fill>
        <patternFill>
          <bgColor rgb="FFFF0000"/>
        </patternFill>
      </fill>
    </dxf>
    <dxf>
      <fill>
        <patternFill patternType="solid">
          <bgColor theme="5" tint="0.79998168889431442"/>
        </patternFill>
      </fill>
    </dxf>
    <dxf>
      <fill>
        <patternFill>
          <bgColor rgb="FF00FF00"/>
        </patternFill>
      </fill>
    </dxf>
    <dxf>
      <fill>
        <patternFill>
          <bgColor rgb="FFFF0000"/>
        </patternFill>
      </fill>
    </dxf>
    <dxf>
      <fill>
        <patternFill patternType="none">
          <bgColor auto="1"/>
        </patternFill>
      </fill>
    </dxf>
    <dxf>
      <fill>
        <patternFill>
          <bgColor rgb="FF00FF00"/>
        </patternFill>
      </fill>
    </dxf>
    <dxf>
      <fill>
        <patternFill>
          <bgColor rgb="FFFF0000"/>
        </patternFill>
      </fill>
    </dxf>
    <dxf>
      <fill>
        <patternFill patternType="none">
          <bgColor auto="1"/>
        </patternFill>
      </fill>
    </dxf>
    <dxf>
      <fill>
        <patternFill>
          <bgColor rgb="FF00FF00"/>
        </patternFill>
      </fill>
    </dxf>
    <dxf>
      <fill>
        <patternFill>
          <bgColor rgb="FFFF0000"/>
        </patternFill>
      </fill>
    </dxf>
    <dxf>
      <fill>
        <patternFill patternType="solid">
          <bgColor theme="5" tint="0.79998168889431442"/>
        </patternFill>
      </fill>
    </dxf>
    <dxf>
      <fill>
        <patternFill>
          <bgColor rgb="FF00FF00"/>
        </patternFill>
      </fill>
    </dxf>
    <dxf>
      <fill>
        <patternFill>
          <bgColor rgb="FFFF0000"/>
        </patternFill>
      </fill>
    </dxf>
    <dxf>
      <fill>
        <patternFill patternType="none">
          <bgColor auto="1"/>
        </patternFill>
      </fill>
    </dxf>
    <dxf>
      <fill>
        <patternFill>
          <bgColor rgb="FF00FF00"/>
        </patternFill>
      </fill>
    </dxf>
    <dxf>
      <fill>
        <patternFill>
          <bgColor rgb="FFFF0000"/>
        </patternFill>
      </fill>
    </dxf>
    <dxf>
      <fill>
        <patternFill patternType="none">
          <bgColor auto="1"/>
        </patternFill>
      </fill>
    </dxf>
    <dxf>
      <fill>
        <patternFill>
          <bgColor rgb="FF00FF00"/>
        </patternFill>
      </fill>
    </dxf>
    <dxf>
      <fill>
        <patternFill>
          <bgColor rgb="FFFF0000"/>
        </patternFill>
      </fill>
    </dxf>
    <dxf>
      <fill>
        <patternFill patternType="solid">
          <bgColor theme="5" tint="0.79998168889431442"/>
        </patternFill>
      </fill>
    </dxf>
    <dxf>
      <fill>
        <patternFill>
          <bgColor rgb="FF00FF00"/>
        </patternFill>
      </fill>
    </dxf>
    <dxf>
      <fill>
        <patternFill>
          <bgColor rgb="FFFF0000"/>
        </patternFill>
      </fill>
    </dxf>
    <dxf>
      <fill>
        <patternFill patternType="none">
          <bgColor auto="1"/>
        </patternFill>
      </fill>
    </dxf>
    <dxf>
      <fill>
        <patternFill>
          <bgColor rgb="FF00FF00"/>
        </patternFill>
      </fill>
    </dxf>
    <dxf>
      <fill>
        <patternFill>
          <bgColor rgb="FFFF0000"/>
        </patternFill>
      </fill>
    </dxf>
    <dxf>
      <fill>
        <patternFill patternType="none">
          <bgColor auto="1"/>
        </patternFill>
      </fill>
    </dxf>
    <dxf>
      <fill>
        <patternFill>
          <bgColor rgb="FF00FF00"/>
        </patternFill>
      </fill>
    </dxf>
    <dxf>
      <fill>
        <patternFill>
          <bgColor rgb="FF00FF00"/>
        </patternFill>
      </fill>
    </dxf>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30"/>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AEF280"/>
      <color rgb="FFFF6969"/>
      <color rgb="FF00FF64"/>
      <color rgb="FFFAA892"/>
      <color rgb="FFDCE6F1"/>
      <color rgb="FFE6F0FB"/>
      <color rgb="FFFF0000"/>
      <color rgb="FFF97B2D"/>
      <color rgb="FF9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J96"/>
  <sheetViews>
    <sheetView tabSelected="1" zoomScale="110" zoomScaleNormal="110" zoomScalePageLayoutView="110" workbookViewId="0">
      <selection activeCell="I3" sqref="I3:J3"/>
    </sheetView>
  </sheetViews>
  <sheetFormatPr baseColWidth="10" defaultColWidth="0" defaultRowHeight="42.75" customHeight="1" zeroHeight="1"/>
  <cols>
    <col min="1" max="1" width="12.33203125" style="13" customWidth="1"/>
    <col min="2" max="2" width="2.1640625" style="13" customWidth="1"/>
    <col min="3" max="3" width="12.33203125" style="13" customWidth="1"/>
    <col min="4" max="4" width="2" style="32" customWidth="1"/>
    <col min="5" max="5" width="12.33203125" style="32" customWidth="1"/>
    <col min="6" max="6" width="2.1640625" style="32" customWidth="1"/>
    <col min="7" max="7" width="12.33203125" style="32" customWidth="1"/>
    <col min="8" max="8" width="2.1640625" style="32" customWidth="1"/>
    <col min="9" max="9" width="12.33203125" style="32" customWidth="1"/>
    <col min="10" max="10" width="2.1640625" style="32" customWidth="1"/>
    <col min="11" max="11" width="2.6640625" style="32" customWidth="1"/>
    <col min="12" max="12" width="3.1640625" style="32" customWidth="1"/>
    <col min="13" max="15" width="3.1640625" style="32" hidden="1" customWidth="1"/>
    <col min="16" max="17" width="3.1640625" style="13" hidden="1" customWidth="1"/>
    <col min="18" max="18" width="15.1640625" style="13" hidden="1" customWidth="1"/>
    <col min="19" max="19" width="11.5" style="13" hidden="1" customWidth="1"/>
    <col min="20" max="22" width="3.1640625" style="13" hidden="1" customWidth="1"/>
    <col min="23" max="23" width="9.5" style="13" hidden="1" customWidth="1"/>
    <col min="24" max="24" width="14.5" style="13" hidden="1" customWidth="1"/>
    <col min="25" max="25" width="3.1640625" style="13" hidden="1" customWidth="1"/>
    <col min="26" max="26" width="12.5" style="13" hidden="1" customWidth="1"/>
    <col min="27" max="27" width="12.6640625" style="13" hidden="1" customWidth="1"/>
    <col min="28" max="28" width="13.5" style="13" hidden="1" customWidth="1"/>
    <col min="29" max="29" width="11.5" style="13" hidden="1" customWidth="1"/>
    <col min="30" max="36" width="0" style="13" hidden="1" customWidth="1"/>
    <col min="37" max="16384" width="3.1640625" style="13" hidden="1"/>
  </cols>
  <sheetData>
    <row r="1" spans="1:36" ht="240.75" customHeight="1">
      <c r="A1" s="88" t="s">
        <v>0</v>
      </c>
      <c r="B1" s="88"/>
      <c r="C1" s="88"/>
      <c r="D1" s="88"/>
      <c r="E1" s="88"/>
      <c r="F1" s="88"/>
      <c r="G1" s="88"/>
      <c r="H1" s="88"/>
      <c r="I1" s="88"/>
      <c r="J1" s="88"/>
      <c r="K1" s="88"/>
      <c r="L1" s="2"/>
      <c r="M1" s="2"/>
      <c r="N1" s="7"/>
      <c r="O1" s="2"/>
      <c r="P1" s="2"/>
      <c r="Q1" s="2"/>
      <c r="X1" s="55"/>
    </row>
    <row r="2" spans="1:36" s="32" customFormat="1" ht="24" customHeight="1">
      <c r="D2" s="1"/>
      <c r="E2" s="1"/>
      <c r="F2" s="1"/>
      <c r="G2" s="1"/>
      <c r="H2" s="1"/>
      <c r="I2" s="1"/>
      <c r="J2" s="1"/>
      <c r="K2" s="1"/>
      <c r="L2" s="1"/>
      <c r="M2" s="1"/>
      <c r="N2" s="7"/>
      <c r="O2" s="1"/>
      <c r="P2" s="1"/>
      <c r="Q2" s="1"/>
      <c r="R2" s="1"/>
      <c r="S2" s="1"/>
      <c r="T2" s="2"/>
      <c r="U2" s="2"/>
      <c r="V2" s="12"/>
      <c r="W2" s="13"/>
      <c r="X2" s="13"/>
      <c r="Y2" s="12"/>
      <c r="Z2" s="12"/>
      <c r="AA2" s="12"/>
      <c r="AB2" s="12"/>
      <c r="AC2" s="12"/>
      <c r="AD2" s="12"/>
      <c r="AE2" s="12"/>
      <c r="AF2" s="12"/>
      <c r="AG2" s="12"/>
      <c r="AH2" s="12"/>
      <c r="AI2" s="12"/>
      <c r="AJ2" s="12"/>
    </row>
    <row r="3" spans="1:36" s="32" customFormat="1" ht="24" customHeight="1">
      <c r="A3" s="89" t="s">
        <v>8</v>
      </c>
      <c r="B3" s="89"/>
      <c r="C3" s="89"/>
      <c r="D3" s="89"/>
      <c r="E3" s="89"/>
      <c r="F3" s="89"/>
      <c r="G3" s="89"/>
      <c r="H3" s="10"/>
      <c r="I3" s="90">
        <v>0</v>
      </c>
      <c r="J3" s="91"/>
      <c r="K3" s="2"/>
      <c r="L3" s="1"/>
      <c r="M3" s="8"/>
      <c r="N3" s="7"/>
      <c r="O3" s="1"/>
      <c r="P3" s="1"/>
      <c r="Q3" s="1"/>
      <c r="R3" s="14" t="s">
        <v>14</v>
      </c>
      <c r="S3" s="23">
        <v>100000</v>
      </c>
      <c r="T3" s="5"/>
      <c r="U3" s="15"/>
      <c r="V3" s="12"/>
      <c r="W3" s="16" t="s">
        <v>15</v>
      </c>
      <c r="X3" s="17">
        <v>2.5000000000000001E-3</v>
      </c>
      <c r="Y3" s="12"/>
      <c r="Z3" s="12"/>
      <c r="AA3" s="21">
        <f>I5*1</f>
        <v>0</v>
      </c>
      <c r="AB3" s="18">
        <f>1+AA3</f>
        <v>1</v>
      </c>
      <c r="AC3" s="12"/>
      <c r="AD3" s="12"/>
      <c r="AE3" s="12"/>
      <c r="AF3" s="12"/>
      <c r="AG3" s="12"/>
      <c r="AH3" s="12"/>
      <c r="AI3" s="12"/>
      <c r="AJ3" s="12"/>
    </row>
    <row r="4" spans="1:36" s="32" customFormat="1" ht="24" customHeight="1">
      <c r="D4" s="1"/>
      <c r="E4" s="1"/>
      <c r="F4" s="1"/>
      <c r="G4" s="1"/>
      <c r="H4" s="1"/>
      <c r="I4" s="50" t="s">
        <v>35</v>
      </c>
      <c r="J4" s="1"/>
      <c r="K4" s="2"/>
      <c r="L4" s="1"/>
      <c r="M4" s="8"/>
      <c r="N4" s="7"/>
      <c r="O4" s="1"/>
      <c r="P4" s="1"/>
      <c r="Q4" s="1"/>
      <c r="R4" s="19"/>
      <c r="S4" s="23" t="s">
        <v>16</v>
      </c>
      <c r="T4" s="2"/>
      <c r="U4" s="2"/>
      <c r="V4" s="12"/>
      <c r="W4" s="16" t="s">
        <v>17</v>
      </c>
      <c r="X4" s="20">
        <v>5.0000000000000001E-3</v>
      </c>
      <c r="Y4" s="12"/>
      <c r="Z4" s="21">
        <f>S8-1</f>
        <v>4</v>
      </c>
      <c r="AA4" s="12" t="s">
        <v>18</v>
      </c>
      <c r="AB4" s="18">
        <f>AB3^S8</f>
        <v>1</v>
      </c>
      <c r="AC4" s="22">
        <f>AB3^(S8-1)</f>
        <v>1</v>
      </c>
      <c r="AD4" s="12"/>
      <c r="AE4" s="12">
        <f>IF(S3="Present value",1,IF(S3="Future value",2,))</f>
        <v>0</v>
      </c>
      <c r="AF4" s="12"/>
      <c r="AG4" s="12"/>
      <c r="AH4" s="12"/>
      <c r="AI4" s="12"/>
      <c r="AJ4" s="12"/>
    </row>
    <row r="5" spans="1:36" s="32" customFormat="1" ht="24" customHeight="1">
      <c r="A5" s="89" t="s">
        <v>9</v>
      </c>
      <c r="B5" s="89"/>
      <c r="C5" s="89"/>
      <c r="D5" s="89"/>
      <c r="E5" s="89"/>
      <c r="F5" s="89"/>
      <c r="G5" s="89"/>
      <c r="H5" s="11"/>
      <c r="I5" s="92"/>
      <c r="J5" s="93"/>
      <c r="K5" s="2"/>
      <c r="L5" s="1"/>
      <c r="M5" s="8"/>
      <c r="N5" s="7"/>
      <c r="O5" s="1"/>
      <c r="P5" s="1"/>
      <c r="Q5" s="1"/>
      <c r="R5" s="14" t="s">
        <v>19</v>
      </c>
      <c r="S5" s="56" t="s">
        <v>20</v>
      </c>
      <c r="T5" s="5"/>
      <c r="U5" s="15"/>
      <c r="V5" s="12"/>
      <c r="W5" s="16"/>
      <c r="X5" s="17">
        <v>0.01</v>
      </c>
      <c r="Y5" s="12"/>
      <c r="Z5" s="12"/>
      <c r="AA5" s="12"/>
      <c r="AB5" s="18">
        <f>AB4-1</f>
        <v>0</v>
      </c>
      <c r="AC5" s="12"/>
      <c r="AD5" s="12"/>
      <c r="AE5" s="12">
        <f>IF(S4="Annuity",5,IF(S4="Single payment",15,))</f>
        <v>5</v>
      </c>
      <c r="AF5" s="12"/>
      <c r="AG5" s="12"/>
      <c r="AH5" s="12"/>
      <c r="AI5" s="12"/>
      <c r="AJ5" s="12"/>
    </row>
    <row r="6" spans="1:36" s="32" customFormat="1" ht="24" customHeight="1">
      <c r="A6" s="9"/>
      <c r="B6" s="9"/>
      <c r="C6" s="9"/>
      <c r="D6" s="9"/>
      <c r="E6" s="9"/>
      <c r="F6" s="9"/>
      <c r="G6" s="9"/>
      <c r="H6" s="9"/>
      <c r="I6" s="57"/>
      <c r="J6" s="57"/>
      <c r="K6" s="2"/>
      <c r="L6" s="1"/>
      <c r="M6" s="8"/>
      <c r="N6" s="7"/>
      <c r="O6" s="1"/>
      <c r="P6" s="1"/>
      <c r="Q6" s="1"/>
      <c r="R6" s="14"/>
      <c r="S6" s="56"/>
      <c r="T6" s="5"/>
      <c r="U6" s="15"/>
      <c r="V6" s="12"/>
      <c r="W6" s="16"/>
      <c r="X6" s="17"/>
      <c r="Y6" s="12"/>
      <c r="Z6" s="12"/>
      <c r="AA6" s="12"/>
      <c r="AB6" s="18"/>
      <c r="AC6" s="12"/>
      <c r="AD6" s="12"/>
      <c r="AE6" s="12"/>
      <c r="AF6" s="12"/>
      <c r="AG6" s="12"/>
      <c r="AH6" s="12"/>
      <c r="AI6" s="12"/>
      <c r="AJ6" s="12"/>
    </row>
    <row r="7" spans="1:36" s="32" customFormat="1" ht="24" customHeight="1">
      <c r="A7" s="94" t="s">
        <v>40</v>
      </c>
      <c r="B7" s="94"/>
      <c r="C7" s="94"/>
      <c r="D7" s="94"/>
      <c r="E7" s="94"/>
      <c r="F7" s="94"/>
      <c r="G7" s="94"/>
      <c r="H7" s="35"/>
      <c r="I7" s="95" t="e">
        <f>AB29</f>
        <v>#DIV/0!</v>
      </c>
      <c r="J7" s="95"/>
      <c r="K7" s="2"/>
      <c r="L7" s="1"/>
      <c r="M7" s="8"/>
      <c r="N7" s="7"/>
      <c r="O7" s="1"/>
      <c r="P7" s="1"/>
      <c r="Q7" s="1"/>
      <c r="R7" s="14"/>
      <c r="S7" s="56"/>
      <c r="T7" s="5"/>
      <c r="U7" s="15"/>
      <c r="V7" s="12"/>
      <c r="W7" s="16"/>
      <c r="X7" s="17"/>
      <c r="Y7" s="12"/>
      <c r="Z7" s="12"/>
      <c r="AA7" s="12"/>
      <c r="AB7" s="18"/>
      <c r="AC7" s="12"/>
      <c r="AD7" s="12"/>
      <c r="AE7" s="12"/>
      <c r="AF7" s="12"/>
      <c r="AG7" s="12"/>
      <c r="AH7" s="12"/>
      <c r="AI7" s="12"/>
      <c r="AJ7" s="12"/>
    </row>
    <row r="8" spans="1:36" ht="24" customHeight="1">
      <c r="D8" s="9"/>
      <c r="E8" s="9"/>
      <c r="F8" s="9"/>
      <c r="G8" s="9"/>
      <c r="H8" s="9"/>
      <c r="I8" s="9"/>
      <c r="J8" s="3"/>
      <c r="K8" s="2"/>
      <c r="L8" s="2"/>
      <c r="M8" s="1"/>
      <c r="N8" s="7"/>
      <c r="O8" s="1"/>
      <c r="P8" s="2"/>
      <c r="Q8" s="2"/>
      <c r="R8" s="19" t="s">
        <v>21</v>
      </c>
      <c r="S8" s="58">
        <v>5</v>
      </c>
      <c r="T8" s="2"/>
      <c r="U8" s="2"/>
      <c r="V8" s="12"/>
      <c r="W8" s="16" t="s">
        <v>22</v>
      </c>
      <c r="X8" s="20">
        <v>1.4999999999999999E-2</v>
      </c>
      <c r="Y8" s="12"/>
      <c r="Z8" s="12"/>
      <c r="AA8" s="12" t="s">
        <v>23</v>
      </c>
      <c r="AB8" s="18" t="e">
        <f>AB5/AA3</f>
        <v>#DIV/0!</v>
      </c>
      <c r="AC8" s="12"/>
      <c r="AD8" s="12"/>
      <c r="AE8" s="12">
        <f>IF(S5="Beginning",7,IF(S5="End of period",77,))</f>
        <v>77</v>
      </c>
      <c r="AF8" s="12"/>
      <c r="AG8" s="12"/>
      <c r="AH8" s="12"/>
      <c r="AI8" s="12"/>
      <c r="AJ8" s="12"/>
    </row>
    <row r="9" spans="1:36" ht="36" customHeight="1">
      <c r="A9" s="42" t="s">
        <v>10</v>
      </c>
      <c r="B9" s="59"/>
      <c r="C9" s="47" t="s">
        <v>41</v>
      </c>
      <c r="D9" s="43"/>
      <c r="E9" s="42" t="s">
        <v>11</v>
      </c>
      <c r="F9" s="43"/>
      <c r="G9" s="42" t="s">
        <v>12</v>
      </c>
      <c r="H9" s="43"/>
      <c r="I9" s="42" t="s">
        <v>13</v>
      </c>
      <c r="J9" s="1"/>
      <c r="K9" s="2"/>
      <c r="L9" s="1"/>
      <c r="M9" s="1"/>
      <c r="N9" s="7"/>
      <c r="O9" s="1"/>
      <c r="P9" s="2"/>
      <c r="Q9" s="2"/>
      <c r="R9" s="14" t="s">
        <v>24</v>
      </c>
      <c r="S9" s="60">
        <v>0.06</v>
      </c>
      <c r="T9" s="5"/>
      <c r="U9" s="15"/>
      <c r="V9" s="12"/>
      <c r="W9" s="16" t="s">
        <v>16</v>
      </c>
      <c r="X9" s="17">
        <v>0.02</v>
      </c>
      <c r="Y9" s="12"/>
      <c r="Z9" s="12"/>
      <c r="AA9" s="12"/>
      <c r="AB9" s="18"/>
      <c r="AC9" s="12"/>
      <c r="AD9" s="12"/>
      <c r="AE9" s="12">
        <f>AE4*AE5*AE8</f>
        <v>0</v>
      </c>
      <c r="AF9" s="12"/>
      <c r="AG9" s="12"/>
      <c r="AH9" s="12"/>
      <c r="AI9" s="12"/>
      <c r="AJ9" s="12"/>
    </row>
    <row r="10" spans="1:36" ht="24" customHeight="1">
      <c r="A10" s="61">
        <f>I3</f>
        <v>0</v>
      </c>
      <c r="B10" s="61"/>
      <c r="C10" s="70">
        <v>0</v>
      </c>
      <c r="D10" s="37"/>
      <c r="E10" s="37" t="e">
        <f>I7</f>
        <v>#DIV/0!</v>
      </c>
      <c r="F10" s="37"/>
      <c r="G10" s="72">
        <v>0</v>
      </c>
      <c r="H10" s="37"/>
      <c r="I10" s="48">
        <f>A10-G10</f>
        <v>0</v>
      </c>
      <c r="J10" s="1"/>
      <c r="K10" s="1"/>
      <c r="L10" s="1"/>
      <c r="M10" s="1"/>
      <c r="N10" s="7"/>
      <c r="O10" s="1"/>
      <c r="P10" s="2"/>
      <c r="Q10" s="2"/>
      <c r="R10" s="19" t="s">
        <v>25</v>
      </c>
      <c r="S10" s="23">
        <v>1</v>
      </c>
      <c r="T10" s="2"/>
      <c r="U10" s="2"/>
      <c r="V10" s="12"/>
      <c r="W10" s="16"/>
      <c r="X10" s="20">
        <v>0.03</v>
      </c>
      <c r="Y10" s="12"/>
      <c r="Z10" s="12"/>
      <c r="AA10" s="12" t="s">
        <v>26</v>
      </c>
      <c r="AB10" s="18" t="e">
        <f>AB8-1+(AB3)^S8</f>
        <v>#DIV/0!</v>
      </c>
      <c r="AC10" s="12"/>
      <c r="AD10" s="12"/>
      <c r="AE10" s="12"/>
      <c r="AF10" s="12"/>
      <c r="AG10" s="12"/>
      <c r="AH10" s="12"/>
      <c r="AI10" s="12"/>
      <c r="AJ10" s="12"/>
    </row>
    <row r="11" spans="1:36" ht="24" customHeight="1">
      <c r="A11" s="62">
        <f>I10</f>
        <v>0</v>
      </c>
      <c r="B11" s="63"/>
      <c r="C11" s="71">
        <v>0</v>
      </c>
      <c r="D11" s="44"/>
      <c r="E11" s="44" t="e">
        <f>E10</f>
        <v>#DIV/0!</v>
      </c>
      <c r="F11" s="44"/>
      <c r="G11" s="73">
        <v>0</v>
      </c>
      <c r="H11" s="44"/>
      <c r="I11" s="49">
        <f t="shared" ref="I11:I14" si="0">A11-G11</f>
        <v>0</v>
      </c>
      <c r="J11" s="1"/>
      <c r="K11" s="1"/>
      <c r="L11" s="1"/>
      <c r="M11" s="1"/>
      <c r="N11" s="7"/>
      <c r="O11" s="1"/>
      <c r="P11" s="2"/>
      <c r="Q11" s="2"/>
      <c r="R11" s="19"/>
      <c r="S11" s="36"/>
      <c r="T11" s="2"/>
      <c r="U11" s="2"/>
      <c r="V11" s="12"/>
      <c r="W11" s="16"/>
      <c r="X11" s="20"/>
      <c r="Y11" s="12"/>
      <c r="Z11" s="12"/>
      <c r="AA11" s="12"/>
      <c r="AB11" s="18"/>
      <c r="AC11" s="12"/>
      <c r="AD11" s="12"/>
      <c r="AE11" s="12"/>
      <c r="AF11" s="12"/>
      <c r="AG11" s="12"/>
      <c r="AH11" s="12"/>
      <c r="AI11" s="12"/>
      <c r="AJ11" s="12"/>
    </row>
    <row r="12" spans="1:36" ht="24" customHeight="1">
      <c r="A12" s="64">
        <f>I11</f>
        <v>0</v>
      </c>
      <c r="B12" s="65"/>
      <c r="C12" s="71">
        <v>0</v>
      </c>
      <c r="D12" s="38"/>
      <c r="E12" s="38" t="e">
        <f t="shared" ref="E12:E14" si="1">E11</f>
        <v>#DIV/0!</v>
      </c>
      <c r="F12" s="38"/>
      <c r="G12" s="74">
        <v>0</v>
      </c>
      <c r="H12" s="38"/>
      <c r="I12" s="40">
        <f t="shared" si="0"/>
        <v>0</v>
      </c>
      <c r="J12" s="1"/>
      <c r="K12" s="1"/>
      <c r="L12" s="1"/>
      <c r="M12" s="1"/>
      <c r="N12" s="7"/>
      <c r="O12" s="1"/>
      <c r="P12" s="2"/>
      <c r="Q12" s="2"/>
      <c r="R12" s="19"/>
      <c r="S12" s="36"/>
      <c r="T12" s="2"/>
      <c r="U12" s="2"/>
      <c r="V12" s="12"/>
      <c r="W12" s="16"/>
      <c r="X12" s="20"/>
      <c r="Y12" s="12"/>
      <c r="Z12" s="12"/>
      <c r="AA12" s="12"/>
      <c r="AB12" s="18"/>
      <c r="AC12" s="12"/>
      <c r="AD12" s="12"/>
      <c r="AE12" s="12"/>
      <c r="AF12" s="12"/>
      <c r="AG12" s="12"/>
      <c r="AH12" s="12"/>
      <c r="AI12" s="12"/>
      <c r="AJ12" s="12"/>
    </row>
    <row r="13" spans="1:36" ht="24" customHeight="1">
      <c r="A13" s="62">
        <f>I12</f>
        <v>0</v>
      </c>
      <c r="B13" s="63"/>
      <c r="C13" s="71">
        <v>0</v>
      </c>
      <c r="D13" s="44"/>
      <c r="E13" s="44" t="e">
        <f t="shared" si="1"/>
        <v>#DIV/0!</v>
      </c>
      <c r="F13" s="44"/>
      <c r="G13" s="73">
        <v>0</v>
      </c>
      <c r="H13" s="44"/>
      <c r="I13" s="49">
        <f t="shared" si="0"/>
        <v>0</v>
      </c>
      <c r="J13" s="1"/>
      <c r="K13" s="1"/>
      <c r="L13" s="1"/>
      <c r="M13" s="1"/>
      <c r="N13" s="7"/>
      <c r="O13" s="1"/>
      <c r="P13" s="2"/>
      <c r="Q13" s="2"/>
      <c r="R13" s="19"/>
      <c r="S13" s="36"/>
      <c r="T13" s="2"/>
      <c r="U13" s="2"/>
      <c r="V13" s="12"/>
      <c r="W13" s="16"/>
      <c r="X13" s="20"/>
      <c r="Y13" s="12"/>
      <c r="Z13" s="12"/>
      <c r="AA13" s="12"/>
      <c r="AB13" s="18"/>
      <c r="AC13" s="12"/>
      <c r="AD13" s="12"/>
      <c r="AE13" s="12"/>
      <c r="AF13" s="12"/>
      <c r="AG13" s="12"/>
      <c r="AH13" s="12"/>
      <c r="AI13" s="12"/>
      <c r="AJ13" s="12"/>
    </row>
    <row r="14" spans="1:36" ht="24" customHeight="1">
      <c r="A14" s="40">
        <f>I13</f>
        <v>0</v>
      </c>
      <c r="B14" s="64"/>
      <c r="C14" s="71">
        <v>0</v>
      </c>
      <c r="D14" s="45"/>
      <c r="E14" s="40" t="e">
        <f t="shared" si="1"/>
        <v>#DIV/0!</v>
      </c>
      <c r="F14" s="40"/>
      <c r="G14" s="74">
        <v>0</v>
      </c>
      <c r="H14" s="45"/>
      <c r="I14" s="40">
        <f t="shared" si="0"/>
        <v>0</v>
      </c>
      <c r="J14" s="1"/>
      <c r="K14" s="1"/>
      <c r="L14" s="1"/>
      <c r="M14" s="1"/>
      <c r="N14" s="39"/>
      <c r="O14" s="1"/>
      <c r="P14" s="2"/>
      <c r="Q14" s="2"/>
      <c r="R14" s="19"/>
      <c r="S14" s="36"/>
      <c r="T14" s="2"/>
      <c r="U14" s="2"/>
      <c r="V14" s="12"/>
      <c r="W14" s="16"/>
      <c r="X14" s="17">
        <v>0.02</v>
      </c>
      <c r="Y14" s="12"/>
      <c r="Z14" s="12"/>
      <c r="AA14" s="12"/>
      <c r="AB14" s="18"/>
      <c r="AC14" s="12"/>
      <c r="AD14" s="12"/>
      <c r="AE14" s="12"/>
      <c r="AF14" s="12"/>
      <c r="AG14" s="12"/>
      <c r="AH14" s="12"/>
      <c r="AI14" s="12"/>
      <c r="AJ14" s="12"/>
    </row>
    <row r="15" spans="1:36" ht="24" customHeight="1">
      <c r="A15" s="66"/>
      <c r="B15" s="67"/>
      <c r="C15" s="68"/>
      <c r="D15" s="41"/>
      <c r="E15" s="46"/>
      <c r="F15" s="46"/>
      <c r="G15" s="1"/>
      <c r="H15" s="1"/>
      <c r="I15" s="41"/>
      <c r="J15" s="1"/>
      <c r="K15" s="1"/>
      <c r="L15" s="1"/>
      <c r="M15" s="1"/>
      <c r="N15" s="7"/>
      <c r="O15" s="1"/>
      <c r="P15" s="2"/>
      <c r="Q15" s="2"/>
      <c r="R15" s="19"/>
      <c r="S15" s="36"/>
      <c r="T15" s="2"/>
      <c r="U15" s="2"/>
      <c r="V15" s="12"/>
      <c r="W15" s="16"/>
      <c r="X15" s="20">
        <v>0.03</v>
      </c>
      <c r="Y15" s="12"/>
      <c r="Z15" s="12"/>
      <c r="AA15" s="12"/>
      <c r="AB15" s="18"/>
      <c r="AC15" s="12"/>
      <c r="AD15" s="12"/>
      <c r="AE15" s="12"/>
      <c r="AF15" s="12"/>
      <c r="AG15" s="12"/>
      <c r="AH15" s="12"/>
      <c r="AI15" s="12"/>
      <c r="AJ15" s="12"/>
    </row>
    <row r="16" spans="1:36" ht="24" customHeight="1">
      <c r="D16" s="1"/>
      <c r="E16" s="1"/>
      <c r="F16" s="1"/>
      <c r="G16" s="1"/>
      <c r="H16" s="1"/>
      <c r="I16" s="1"/>
      <c r="J16" s="2"/>
      <c r="K16" s="2"/>
      <c r="L16" s="2"/>
      <c r="M16" s="2"/>
      <c r="N16" s="7"/>
      <c r="O16" s="2"/>
      <c r="P16" s="2"/>
      <c r="Q16" s="2"/>
      <c r="R16" s="24" t="s">
        <v>4</v>
      </c>
      <c r="S16" s="1"/>
      <c r="T16" s="2"/>
      <c r="U16" s="2"/>
      <c r="V16" s="12"/>
      <c r="W16" s="16" t="s">
        <v>27</v>
      </c>
      <c r="X16" s="20">
        <v>0.04</v>
      </c>
      <c r="Y16" s="12"/>
      <c r="Z16" s="12"/>
      <c r="AA16" s="12"/>
      <c r="AB16" s="18"/>
      <c r="AC16" s="12"/>
      <c r="AD16" s="12"/>
      <c r="AE16" s="12"/>
      <c r="AF16" s="12"/>
      <c r="AG16" s="12"/>
      <c r="AH16" s="12"/>
      <c r="AI16" s="12"/>
      <c r="AJ16" s="12"/>
    </row>
    <row r="17" spans="1:36" s="69" customFormat="1" ht="24" customHeight="1">
      <c r="A17" s="81" t="s">
        <v>38</v>
      </c>
      <c r="B17" s="81"/>
      <c r="C17" s="81"/>
      <c r="D17" s="81"/>
      <c r="E17" s="81"/>
      <c r="F17" s="81"/>
      <c r="G17" s="81"/>
      <c r="H17" s="81"/>
      <c r="I17" s="81"/>
      <c r="J17" s="81"/>
      <c r="K17" s="6"/>
      <c r="L17" s="6"/>
      <c r="M17" s="6"/>
      <c r="N17" s="7"/>
      <c r="O17" s="6"/>
      <c r="P17" s="2"/>
      <c r="Q17" s="6"/>
      <c r="R17" s="25" t="s">
        <v>28</v>
      </c>
      <c r="S17" s="26" t="e">
        <f>AB29</f>
        <v>#DIV/0!</v>
      </c>
      <c r="T17" s="27"/>
      <c r="U17" s="1"/>
      <c r="V17" s="12"/>
      <c r="W17" s="16" t="s">
        <v>20</v>
      </c>
      <c r="X17" s="28">
        <v>0.05</v>
      </c>
      <c r="Y17" s="12"/>
      <c r="Z17" s="12"/>
      <c r="AA17" s="12" t="s">
        <v>29</v>
      </c>
      <c r="AB17" s="18">
        <f>((AB3)^(S8-1))</f>
        <v>1</v>
      </c>
      <c r="AC17" s="12"/>
      <c r="AD17" s="12"/>
      <c r="AE17" s="12"/>
      <c r="AF17" s="12"/>
      <c r="AG17" s="12"/>
      <c r="AH17" s="12"/>
      <c r="AI17" s="12"/>
      <c r="AJ17" s="12"/>
    </row>
    <row r="18" spans="1:36" s="69" customFormat="1" ht="19.5" customHeight="1">
      <c r="A18" s="4" t="s">
        <v>1</v>
      </c>
      <c r="B18" s="82" t="s">
        <v>2</v>
      </c>
      <c r="C18" s="82"/>
      <c r="D18" s="82"/>
      <c r="E18" s="82"/>
      <c r="F18" s="82" t="s">
        <v>3</v>
      </c>
      <c r="G18" s="82"/>
      <c r="H18" s="4"/>
      <c r="I18" s="82" t="s">
        <v>5</v>
      </c>
      <c r="J18" s="82"/>
      <c r="K18" s="6"/>
      <c r="L18" s="6"/>
      <c r="M18" s="6"/>
      <c r="N18" s="7"/>
      <c r="O18" s="6"/>
      <c r="P18" s="2"/>
      <c r="Q18" s="6"/>
      <c r="R18" s="12"/>
      <c r="S18" s="12"/>
      <c r="T18" s="12"/>
      <c r="U18" s="12"/>
      <c r="V18" s="12"/>
      <c r="W18" s="16"/>
      <c r="X18" s="29">
        <v>0.06</v>
      </c>
      <c r="Y18" s="12"/>
      <c r="Z18" s="12"/>
      <c r="AA18" s="12"/>
      <c r="AB18" s="18"/>
      <c r="AC18" s="12"/>
      <c r="AD18" s="12"/>
      <c r="AE18" s="12"/>
      <c r="AF18" s="12"/>
      <c r="AG18" s="12"/>
      <c r="AH18" s="12"/>
      <c r="AI18" s="12"/>
      <c r="AJ18" s="12"/>
    </row>
    <row r="19" spans="1:36" ht="24" customHeight="1">
      <c r="A19" s="52">
        <v>42005</v>
      </c>
      <c r="B19" s="83" t="s">
        <v>6</v>
      </c>
      <c r="C19" s="83"/>
      <c r="D19" s="83"/>
      <c r="E19" s="83"/>
      <c r="F19" s="80">
        <f>A10</f>
        <v>0</v>
      </c>
      <c r="G19" s="80"/>
      <c r="H19" s="53"/>
      <c r="I19" s="84"/>
      <c r="J19" s="84"/>
      <c r="K19" s="2"/>
      <c r="L19" s="2"/>
      <c r="M19" s="2"/>
      <c r="N19" s="2"/>
      <c r="O19" s="2"/>
      <c r="P19" s="2"/>
      <c r="Q19" s="2"/>
      <c r="R19" s="12"/>
      <c r="S19" s="12"/>
      <c r="T19" s="12"/>
      <c r="U19" s="12"/>
      <c r="V19" s="12"/>
      <c r="W19" s="16"/>
      <c r="X19" s="20">
        <v>7.0000000000000007E-2</v>
      </c>
      <c r="Y19" s="12"/>
      <c r="Z19" s="12"/>
      <c r="AA19" s="12" t="s">
        <v>30</v>
      </c>
      <c r="AB19" s="18">
        <f>1/AC4</f>
        <v>1</v>
      </c>
      <c r="AC19" s="12"/>
      <c r="AD19" s="12"/>
      <c r="AE19" s="12"/>
      <c r="AF19" s="12"/>
      <c r="AG19" s="12"/>
      <c r="AH19" s="12"/>
      <c r="AI19" s="12"/>
      <c r="AJ19" s="12"/>
    </row>
    <row r="20" spans="1:36" s="69" customFormat="1" ht="24" customHeight="1">
      <c r="A20" s="54"/>
      <c r="B20" s="86" t="s">
        <v>36</v>
      </c>
      <c r="C20" s="86"/>
      <c r="D20" s="86"/>
      <c r="E20" s="86"/>
      <c r="F20" s="87"/>
      <c r="G20" s="87"/>
      <c r="H20" s="54"/>
      <c r="I20" s="76">
        <f>F19</f>
        <v>0</v>
      </c>
      <c r="J20" s="76"/>
      <c r="K20" s="15"/>
      <c r="L20" s="6"/>
      <c r="M20" s="6"/>
      <c r="N20" s="6"/>
      <c r="O20" s="6"/>
      <c r="P20" s="6"/>
      <c r="Q20" s="6"/>
      <c r="R20" s="12"/>
      <c r="S20" s="12"/>
      <c r="T20" s="12"/>
      <c r="U20" s="12"/>
      <c r="V20" s="12"/>
      <c r="W20" s="16"/>
      <c r="X20" s="30">
        <v>0.08</v>
      </c>
      <c r="Y20" s="12"/>
      <c r="Z20" s="12"/>
      <c r="AA20" s="12"/>
      <c r="AB20" s="18"/>
      <c r="AC20" s="12"/>
      <c r="AD20" s="12"/>
      <c r="AE20" s="12"/>
      <c r="AF20" s="12"/>
      <c r="AG20" s="12"/>
      <c r="AH20" s="12"/>
      <c r="AI20" s="12"/>
      <c r="AJ20" s="12"/>
    </row>
    <row r="21" spans="1:36" ht="24" customHeight="1">
      <c r="A21" s="51" t="s">
        <v>4</v>
      </c>
      <c r="B21" s="85" t="s">
        <v>37</v>
      </c>
      <c r="C21" s="85"/>
      <c r="D21" s="85"/>
      <c r="E21" s="85"/>
      <c r="F21" s="79"/>
      <c r="G21" s="79"/>
      <c r="H21" s="51"/>
      <c r="I21" s="79"/>
      <c r="J21" s="79"/>
      <c r="K21" s="2"/>
      <c r="L21" s="2"/>
      <c r="M21" s="2"/>
      <c r="N21" s="2"/>
      <c r="O21" s="2"/>
      <c r="P21" s="2"/>
      <c r="Q21" s="2"/>
      <c r="R21" s="12"/>
      <c r="S21" s="12"/>
      <c r="T21" s="12"/>
      <c r="U21" s="12"/>
      <c r="V21" s="12"/>
      <c r="W21" s="31"/>
      <c r="X21" s="30">
        <v>0.09</v>
      </c>
      <c r="Y21" s="12"/>
      <c r="Z21" s="12"/>
      <c r="AA21" s="12" t="s">
        <v>31</v>
      </c>
      <c r="AB21" s="18">
        <f>1/AB4</f>
        <v>1</v>
      </c>
      <c r="AC21" s="12"/>
      <c r="AD21" s="12"/>
      <c r="AE21" s="12"/>
      <c r="AF21" s="12"/>
      <c r="AG21" s="12"/>
      <c r="AH21" s="12"/>
      <c r="AI21" s="12"/>
      <c r="AJ21" s="12"/>
    </row>
    <row r="22" spans="1:36" ht="24" customHeight="1">
      <c r="A22" s="12"/>
      <c r="B22" s="12"/>
      <c r="C22" s="12"/>
      <c r="D22" s="12"/>
      <c r="E22" s="12"/>
      <c r="F22" s="12"/>
      <c r="G22" s="12"/>
      <c r="H22" s="12"/>
      <c r="I22" s="12"/>
      <c r="J22" s="12"/>
      <c r="K22" s="2"/>
      <c r="L22" s="2"/>
      <c r="M22" s="2"/>
      <c r="N22" s="2"/>
      <c r="O22" s="2"/>
      <c r="P22" s="2"/>
      <c r="Q22" s="2"/>
      <c r="R22" s="12"/>
      <c r="S22" s="12"/>
      <c r="T22" s="12"/>
      <c r="U22" s="12"/>
      <c r="V22" s="12"/>
      <c r="W22" s="31"/>
      <c r="X22" s="30">
        <v>0.1</v>
      </c>
      <c r="Y22" s="12"/>
      <c r="Z22" s="12"/>
      <c r="AA22" s="12"/>
      <c r="AB22" s="18"/>
      <c r="AC22" s="12"/>
      <c r="AD22" s="12"/>
      <c r="AE22" s="12"/>
      <c r="AF22" s="12"/>
      <c r="AG22" s="12"/>
      <c r="AH22" s="12"/>
      <c r="AI22" s="12"/>
      <c r="AJ22" s="12"/>
    </row>
    <row r="23" spans="1:36" ht="24" customHeight="1">
      <c r="A23" s="81" t="s">
        <v>39</v>
      </c>
      <c r="B23" s="81"/>
      <c r="C23" s="81"/>
      <c r="D23" s="81"/>
      <c r="E23" s="81"/>
      <c r="F23" s="81"/>
      <c r="G23" s="81"/>
      <c r="H23" s="81"/>
      <c r="I23" s="81"/>
      <c r="J23" s="81"/>
      <c r="K23" s="2"/>
      <c r="L23" s="2"/>
      <c r="M23" s="2"/>
      <c r="N23" s="2"/>
      <c r="O23" s="2"/>
      <c r="P23" s="2"/>
      <c r="Q23" s="2"/>
      <c r="R23" s="12"/>
      <c r="S23" s="12"/>
      <c r="T23" s="12"/>
      <c r="U23" s="12"/>
      <c r="V23" s="12"/>
      <c r="W23" s="31"/>
      <c r="X23" s="30">
        <v>0.11</v>
      </c>
      <c r="Y23" s="12"/>
      <c r="Z23" s="12"/>
      <c r="AA23" s="12" t="s">
        <v>32</v>
      </c>
      <c r="AB23" s="18" t="e">
        <f>1+((1-AB19)/AA3)</f>
        <v>#DIV/0!</v>
      </c>
      <c r="AC23" s="12"/>
      <c r="AD23" s="12"/>
      <c r="AE23" s="12"/>
      <c r="AF23" s="12"/>
      <c r="AG23" s="12"/>
      <c r="AH23" s="12"/>
      <c r="AI23" s="12"/>
      <c r="AJ23" s="12"/>
    </row>
    <row r="24" spans="1:36" s="69" customFormat="1" ht="24" customHeight="1">
      <c r="A24" s="4" t="s">
        <v>1</v>
      </c>
      <c r="B24" s="82" t="s">
        <v>2</v>
      </c>
      <c r="C24" s="82"/>
      <c r="D24" s="82"/>
      <c r="E24" s="82"/>
      <c r="F24" s="82" t="s">
        <v>3</v>
      </c>
      <c r="G24" s="82"/>
      <c r="H24" s="4"/>
      <c r="I24" s="82" t="s">
        <v>5</v>
      </c>
      <c r="J24" s="82"/>
      <c r="O24" s="6"/>
      <c r="P24" s="6"/>
      <c r="Q24" s="6"/>
      <c r="R24" s="12"/>
      <c r="S24" s="12"/>
      <c r="T24" s="12"/>
      <c r="U24" s="12"/>
      <c r="V24" s="12"/>
      <c r="W24" s="16"/>
      <c r="X24" s="30">
        <v>0.12</v>
      </c>
      <c r="Y24" s="12"/>
      <c r="Z24" s="12"/>
      <c r="AA24" s="12"/>
      <c r="AB24" s="18"/>
      <c r="AC24" s="12"/>
      <c r="AD24" s="12"/>
      <c r="AE24" s="12"/>
      <c r="AF24" s="12"/>
      <c r="AG24" s="12"/>
      <c r="AH24" s="12"/>
      <c r="AI24" s="12"/>
      <c r="AJ24" s="12"/>
    </row>
    <row r="25" spans="1:36" s="69" customFormat="1" ht="19.5" customHeight="1">
      <c r="A25" s="52">
        <v>42369</v>
      </c>
      <c r="B25" s="83" t="s">
        <v>7</v>
      </c>
      <c r="C25" s="83"/>
      <c r="D25" s="83"/>
      <c r="E25" s="83"/>
      <c r="F25" s="80">
        <f>C10</f>
        <v>0</v>
      </c>
      <c r="G25" s="80"/>
      <c r="H25" s="53"/>
      <c r="I25" s="84"/>
      <c r="J25" s="84"/>
      <c r="O25" s="6"/>
      <c r="P25" s="6"/>
      <c r="Q25" s="6"/>
      <c r="R25" s="12"/>
      <c r="S25" s="12"/>
      <c r="T25" s="12"/>
      <c r="U25" s="12"/>
      <c r="V25" s="12"/>
      <c r="W25" s="16"/>
      <c r="X25" s="30">
        <v>0.18</v>
      </c>
      <c r="Y25" s="12"/>
      <c r="Z25" s="12"/>
      <c r="AA25" s="12" t="s">
        <v>33</v>
      </c>
      <c r="AB25" s="18" t="e">
        <f>(1-(AB21))/AA3</f>
        <v>#DIV/0!</v>
      </c>
      <c r="AC25" s="12"/>
      <c r="AD25" s="12"/>
      <c r="AE25" s="12"/>
      <c r="AF25" s="12"/>
      <c r="AG25" s="12"/>
      <c r="AH25" s="12"/>
      <c r="AI25" s="12"/>
      <c r="AJ25" s="12"/>
    </row>
    <row r="26" spans="1:36" ht="24" customHeight="1">
      <c r="A26" s="54"/>
      <c r="B26" s="77" t="s">
        <v>36</v>
      </c>
      <c r="C26" s="77"/>
      <c r="D26" s="77"/>
      <c r="E26" s="77"/>
      <c r="F26" s="76">
        <f>G10</f>
        <v>0</v>
      </c>
      <c r="G26" s="76"/>
      <c r="H26" s="54"/>
      <c r="I26" s="76"/>
      <c r="J26" s="76"/>
      <c r="K26" s="69"/>
      <c r="L26" s="69"/>
      <c r="M26" s="69"/>
      <c r="N26" s="69"/>
      <c r="O26" s="2"/>
      <c r="P26" s="2"/>
      <c r="Q26" s="2"/>
      <c r="R26" s="12"/>
      <c r="S26" s="12"/>
      <c r="T26" s="12"/>
      <c r="U26" s="12"/>
      <c r="V26" s="12"/>
      <c r="W26" s="16"/>
      <c r="X26" s="32"/>
      <c r="Y26" s="12"/>
      <c r="Z26" s="12"/>
      <c r="AA26" s="12"/>
      <c r="AB26" s="12"/>
      <c r="AC26" s="12"/>
      <c r="AD26" s="12"/>
      <c r="AE26" s="12"/>
      <c r="AF26" s="12"/>
      <c r="AG26" s="12"/>
      <c r="AH26" s="12"/>
      <c r="AI26" s="12"/>
      <c r="AJ26" s="12"/>
    </row>
    <row r="27" spans="1:36" s="69" customFormat="1" ht="24" customHeight="1">
      <c r="A27" s="51" t="s">
        <v>4</v>
      </c>
      <c r="B27" s="78" t="s">
        <v>6</v>
      </c>
      <c r="C27" s="78"/>
      <c r="D27" s="78"/>
      <c r="E27" s="78"/>
      <c r="F27" s="79"/>
      <c r="G27" s="79"/>
      <c r="H27" s="51"/>
      <c r="I27" s="80" t="e">
        <f>$I$7</f>
        <v>#DIV/0!</v>
      </c>
      <c r="J27" s="80"/>
      <c r="O27" s="6"/>
      <c r="P27" s="6"/>
      <c r="Q27" s="6"/>
      <c r="R27" s="12"/>
      <c r="S27" s="12"/>
      <c r="T27" s="12"/>
      <c r="U27" s="12"/>
      <c r="V27" s="12"/>
      <c r="W27" s="16"/>
      <c r="X27" s="32"/>
      <c r="Y27" s="12"/>
      <c r="Z27" s="12"/>
      <c r="AA27" s="12" t="s">
        <v>34</v>
      </c>
      <c r="AB27" s="33">
        <f>I3</f>
        <v>0</v>
      </c>
      <c r="AC27" s="12"/>
      <c r="AD27" s="12"/>
      <c r="AE27" s="12"/>
      <c r="AF27" s="12"/>
      <c r="AG27" s="12"/>
      <c r="AH27" s="12"/>
      <c r="AI27" s="12"/>
      <c r="AJ27" s="12"/>
    </row>
    <row r="28" spans="1:36" ht="24" customHeight="1">
      <c r="A28" s="54"/>
      <c r="B28" s="75" t="s">
        <v>50</v>
      </c>
      <c r="C28" s="75"/>
      <c r="D28" s="75"/>
      <c r="E28" s="75"/>
      <c r="F28" s="76"/>
      <c r="G28" s="76"/>
      <c r="H28" s="54"/>
      <c r="I28" s="76"/>
      <c r="J28" s="76"/>
      <c r="K28" s="69"/>
      <c r="L28" s="69"/>
      <c r="M28" s="69"/>
      <c r="N28" s="69"/>
      <c r="O28" s="2"/>
      <c r="P28" s="2"/>
      <c r="Q28" s="2"/>
      <c r="R28" s="12"/>
      <c r="S28" s="12"/>
      <c r="T28" s="12"/>
      <c r="U28" s="12"/>
      <c r="V28" s="12"/>
      <c r="W28" s="12"/>
      <c r="X28" s="12"/>
      <c r="Y28" s="12"/>
      <c r="Z28" s="12"/>
      <c r="AA28" s="12"/>
      <c r="AB28" s="12"/>
      <c r="AC28" s="12"/>
      <c r="AD28" s="12"/>
      <c r="AE28" s="12"/>
      <c r="AF28" s="12"/>
      <c r="AG28" s="12"/>
      <c r="AH28" s="12"/>
      <c r="AI28" s="12"/>
      <c r="AJ28" s="12"/>
    </row>
    <row r="29" spans="1:36" ht="24" customHeight="1">
      <c r="C29" s="69"/>
      <c r="D29" s="69"/>
      <c r="E29" s="69"/>
      <c r="F29" s="69"/>
      <c r="G29" s="69"/>
      <c r="H29" s="69"/>
      <c r="I29" s="69"/>
      <c r="J29" s="69"/>
      <c r="K29" s="69"/>
      <c r="L29" s="69"/>
      <c r="M29" s="69"/>
      <c r="N29" s="69"/>
      <c r="O29" s="2"/>
      <c r="P29" s="2"/>
      <c r="Q29" s="2"/>
      <c r="R29" s="12"/>
      <c r="S29" s="12"/>
      <c r="T29" s="12"/>
      <c r="U29" s="12"/>
      <c r="V29" s="12"/>
      <c r="W29" s="12"/>
      <c r="X29" s="12"/>
      <c r="Y29" s="12"/>
      <c r="Z29" s="12"/>
      <c r="AA29" s="12"/>
      <c r="AB29" s="34" t="e">
        <f>AB27/AB25</f>
        <v>#DIV/0!</v>
      </c>
      <c r="AC29" s="12"/>
      <c r="AD29" s="12"/>
      <c r="AE29" s="12"/>
      <c r="AF29" s="12"/>
      <c r="AG29" s="12"/>
      <c r="AH29" s="12"/>
      <c r="AI29" s="12"/>
      <c r="AJ29" s="12"/>
    </row>
    <row r="30" spans="1:36" ht="24" customHeight="1">
      <c r="A30" s="81" t="s">
        <v>42</v>
      </c>
      <c r="B30" s="81"/>
      <c r="C30" s="81"/>
      <c r="D30" s="81"/>
      <c r="E30" s="81"/>
      <c r="F30" s="81"/>
      <c r="G30" s="81"/>
      <c r="H30" s="81"/>
      <c r="I30" s="81"/>
      <c r="J30" s="81"/>
      <c r="K30" s="69"/>
      <c r="L30" s="69"/>
      <c r="M30" s="69"/>
      <c r="N30" s="69"/>
      <c r="O30" s="2"/>
      <c r="P30" s="2"/>
      <c r="Q30" s="2"/>
      <c r="R30" s="12"/>
      <c r="S30" s="12"/>
      <c r="T30" s="12"/>
      <c r="U30" s="12"/>
      <c r="V30" s="12"/>
      <c r="W30" s="12"/>
      <c r="X30" s="12"/>
      <c r="Y30" s="12"/>
      <c r="Z30" s="12"/>
      <c r="AA30" s="12"/>
      <c r="AB30" s="12"/>
      <c r="AC30" s="12"/>
      <c r="AD30" s="12"/>
      <c r="AE30" s="12"/>
      <c r="AF30" s="12"/>
      <c r="AG30" s="12"/>
      <c r="AH30" s="12"/>
      <c r="AI30" s="12"/>
      <c r="AJ30" s="12"/>
    </row>
    <row r="31" spans="1:36" s="69" customFormat="1" ht="24" customHeight="1">
      <c r="A31" s="4" t="s">
        <v>1</v>
      </c>
      <c r="B31" s="82" t="s">
        <v>2</v>
      </c>
      <c r="C31" s="82"/>
      <c r="D31" s="82"/>
      <c r="E31" s="82"/>
      <c r="F31" s="82" t="s">
        <v>3</v>
      </c>
      <c r="G31" s="82"/>
      <c r="H31" s="4"/>
      <c r="I31" s="82" t="s">
        <v>5</v>
      </c>
      <c r="J31" s="82"/>
      <c r="O31" s="6"/>
      <c r="P31" s="6"/>
      <c r="Q31" s="6"/>
    </row>
    <row r="32" spans="1:36" s="69" customFormat="1" ht="19.5" customHeight="1">
      <c r="A32" s="52">
        <v>42369</v>
      </c>
      <c r="B32" s="83" t="s">
        <v>7</v>
      </c>
      <c r="C32" s="83"/>
      <c r="D32" s="83"/>
      <c r="E32" s="83"/>
      <c r="F32" s="80">
        <f>C11</f>
        <v>0</v>
      </c>
      <c r="G32" s="80"/>
      <c r="H32" s="53"/>
      <c r="I32" s="84"/>
      <c r="J32" s="84"/>
      <c r="O32" s="6"/>
      <c r="P32" s="6"/>
      <c r="Q32" s="6"/>
    </row>
    <row r="33" spans="1:36" ht="24" customHeight="1">
      <c r="A33" s="54"/>
      <c r="B33" s="77" t="s">
        <v>36</v>
      </c>
      <c r="C33" s="77"/>
      <c r="D33" s="77"/>
      <c r="E33" s="77"/>
      <c r="F33" s="76">
        <f>G11</f>
        <v>0</v>
      </c>
      <c r="G33" s="76"/>
      <c r="H33" s="54"/>
      <c r="I33" s="76"/>
      <c r="J33" s="76"/>
      <c r="K33" s="69"/>
      <c r="L33" s="69"/>
      <c r="M33" s="69"/>
      <c r="N33" s="69"/>
      <c r="O33" s="2"/>
      <c r="P33" s="2"/>
      <c r="Q33" s="2"/>
    </row>
    <row r="34" spans="1:36" s="69" customFormat="1" ht="24" customHeight="1">
      <c r="A34" s="51" t="s">
        <v>4</v>
      </c>
      <c r="B34" s="78" t="s">
        <v>6</v>
      </c>
      <c r="C34" s="78"/>
      <c r="D34" s="78"/>
      <c r="E34" s="78"/>
      <c r="F34" s="79"/>
      <c r="G34" s="79"/>
      <c r="H34" s="51"/>
      <c r="I34" s="80" t="e">
        <f>$I$7</f>
        <v>#DIV/0!</v>
      </c>
      <c r="J34" s="80"/>
      <c r="O34" s="6"/>
      <c r="P34" s="6"/>
      <c r="Q34" s="6"/>
    </row>
    <row r="35" spans="1:36" ht="24" customHeight="1">
      <c r="A35" s="54"/>
      <c r="B35" s="75" t="s">
        <v>46</v>
      </c>
      <c r="C35" s="75"/>
      <c r="D35" s="75"/>
      <c r="E35" s="75"/>
      <c r="F35" s="76"/>
      <c r="G35" s="76"/>
      <c r="H35" s="54"/>
      <c r="I35" s="76"/>
      <c r="J35" s="76"/>
      <c r="K35" s="69"/>
      <c r="L35" s="69"/>
      <c r="M35" s="69"/>
      <c r="N35" s="69"/>
      <c r="O35" s="2"/>
      <c r="P35" s="2"/>
      <c r="Q35" s="2"/>
    </row>
    <row r="36" spans="1:36" s="69" customFormat="1" ht="24" customHeight="1">
      <c r="O36" s="6"/>
      <c r="P36" s="6"/>
      <c r="Q36" s="6"/>
    </row>
    <row r="37" spans="1:36" ht="24" customHeight="1">
      <c r="A37" s="81" t="s">
        <v>43</v>
      </c>
      <c r="B37" s="81"/>
      <c r="C37" s="81"/>
      <c r="D37" s="81"/>
      <c r="E37" s="81"/>
      <c r="F37" s="81"/>
      <c r="G37" s="81"/>
      <c r="H37" s="81"/>
      <c r="I37" s="81"/>
      <c r="J37" s="81"/>
      <c r="K37" s="69"/>
      <c r="L37" s="69"/>
      <c r="M37" s="69"/>
      <c r="N37" s="69"/>
      <c r="O37" s="2"/>
      <c r="P37" s="2"/>
      <c r="Q37" s="2"/>
      <c r="R37" s="12"/>
      <c r="S37" s="12"/>
      <c r="T37" s="12"/>
      <c r="U37" s="12"/>
      <c r="V37" s="12"/>
      <c r="W37" s="12"/>
      <c r="X37" s="12"/>
      <c r="Y37" s="12"/>
      <c r="Z37" s="12"/>
      <c r="AA37" s="12"/>
      <c r="AB37" s="12"/>
      <c r="AC37" s="12"/>
      <c r="AD37" s="12"/>
      <c r="AE37" s="12"/>
      <c r="AF37" s="12"/>
      <c r="AG37" s="12"/>
      <c r="AH37" s="12"/>
      <c r="AI37" s="12"/>
      <c r="AJ37" s="12"/>
    </row>
    <row r="38" spans="1:36" s="69" customFormat="1" ht="24" customHeight="1">
      <c r="A38" s="4" t="s">
        <v>1</v>
      </c>
      <c r="B38" s="82" t="s">
        <v>2</v>
      </c>
      <c r="C38" s="82"/>
      <c r="D38" s="82"/>
      <c r="E38" s="82"/>
      <c r="F38" s="82" t="s">
        <v>3</v>
      </c>
      <c r="G38" s="82"/>
      <c r="H38" s="4"/>
      <c r="I38" s="82" t="s">
        <v>5</v>
      </c>
      <c r="J38" s="82"/>
      <c r="O38" s="6"/>
      <c r="P38" s="6"/>
      <c r="Q38" s="6"/>
    </row>
    <row r="39" spans="1:36" s="69" customFormat="1" ht="19.5" customHeight="1">
      <c r="A39" s="52">
        <v>42369</v>
      </c>
      <c r="B39" s="83" t="s">
        <v>7</v>
      </c>
      <c r="C39" s="83"/>
      <c r="D39" s="83"/>
      <c r="E39" s="83"/>
      <c r="F39" s="80">
        <f>C12</f>
        <v>0</v>
      </c>
      <c r="G39" s="80"/>
      <c r="H39" s="53"/>
      <c r="I39" s="84"/>
      <c r="J39" s="84"/>
      <c r="O39" s="6"/>
      <c r="P39" s="6"/>
      <c r="Q39" s="6"/>
    </row>
    <row r="40" spans="1:36" ht="24" customHeight="1">
      <c r="A40" s="54"/>
      <c r="B40" s="77" t="s">
        <v>36</v>
      </c>
      <c r="C40" s="77"/>
      <c r="D40" s="77"/>
      <c r="E40" s="77"/>
      <c r="F40" s="76">
        <f>G12</f>
        <v>0</v>
      </c>
      <c r="G40" s="76"/>
      <c r="H40" s="54"/>
      <c r="I40" s="76"/>
      <c r="J40" s="76"/>
      <c r="K40" s="69"/>
      <c r="L40" s="69"/>
      <c r="M40" s="69"/>
      <c r="N40" s="69"/>
      <c r="O40" s="2"/>
      <c r="P40" s="2"/>
      <c r="Q40" s="2"/>
    </row>
    <row r="41" spans="1:36" s="69" customFormat="1" ht="24" customHeight="1">
      <c r="A41" s="51" t="s">
        <v>4</v>
      </c>
      <c r="B41" s="78" t="s">
        <v>6</v>
      </c>
      <c r="C41" s="78"/>
      <c r="D41" s="78"/>
      <c r="E41" s="78"/>
      <c r="F41" s="79"/>
      <c r="G41" s="79"/>
      <c r="H41" s="51"/>
      <c r="I41" s="80" t="e">
        <f>$I$7</f>
        <v>#DIV/0!</v>
      </c>
      <c r="J41" s="80"/>
      <c r="O41" s="6"/>
      <c r="P41" s="6"/>
      <c r="Q41" s="6"/>
    </row>
    <row r="42" spans="1:36" ht="24" customHeight="1">
      <c r="A42" s="54"/>
      <c r="B42" s="75" t="s">
        <v>47</v>
      </c>
      <c r="C42" s="75"/>
      <c r="D42" s="75"/>
      <c r="E42" s="75"/>
      <c r="F42" s="76"/>
      <c r="G42" s="76"/>
      <c r="H42" s="54"/>
      <c r="I42" s="76"/>
      <c r="J42" s="76"/>
      <c r="K42" s="69"/>
      <c r="L42" s="69"/>
      <c r="M42" s="69"/>
      <c r="N42" s="69"/>
      <c r="O42" s="2"/>
      <c r="P42" s="2"/>
      <c r="Q42" s="2"/>
    </row>
    <row r="43" spans="1:36" s="69" customFormat="1" ht="24" customHeight="1">
      <c r="O43" s="6"/>
      <c r="P43" s="6"/>
      <c r="Q43" s="6"/>
    </row>
    <row r="44" spans="1:36" ht="24" customHeight="1">
      <c r="A44" s="81" t="s">
        <v>44</v>
      </c>
      <c r="B44" s="81"/>
      <c r="C44" s="81"/>
      <c r="D44" s="81"/>
      <c r="E44" s="81"/>
      <c r="F44" s="81"/>
      <c r="G44" s="81"/>
      <c r="H44" s="81"/>
      <c r="I44" s="81"/>
      <c r="J44" s="81"/>
      <c r="K44" s="69"/>
      <c r="L44" s="69"/>
      <c r="M44" s="69"/>
      <c r="N44" s="69"/>
      <c r="O44" s="2"/>
      <c r="P44" s="2"/>
      <c r="Q44" s="2"/>
      <c r="R44" s="12"/>
      <c r="S44" s="12"/>
      <c r="T44" s="12"/>
      <c r="U44" s="12"/>
      <c r="V44" s="12"/>
      <c r="W44" s="12"/>
      <c r="X44" s="12"/>
      <c r="Y44" s="12"/>
      <c r="Z44" s="12"/>
      <c r="AA44" s="12"/>
      <c r="AB44" s="12"/>
      <c r="AC44" s="12"/>
      <c r="AD44" s="12"/>
      <c r="AE44" s="12"/>
      <c r="AF44" s="12"/>
      <c r="AG44" s="12"/>
      <c r="AH44" s="12"/>
      <c r="AI44" s="12"/>
      <c r="AJ44" s="12"/>
    </row>
    <row r="45" spans="1:36" s="69" customFormat="1" ht="24" customHeight="1">
      <c r="A45" s="4" t="s">
        <v>1</v>
      </c>
      <c r="B45" s="82" t="s">
        <v>2</v>
      </c>
      <c r="C45" s="82"/>
      <c r="D45" s="82"/>
      <c r="E45" s="82"/>
      <c r="F45" s="82" t="s">
        <v>3</v>
      </c>
      <c r="G45" s="82"/>
      <c r="H45" s="4"/>
      <c r="I45" s="82" t="s">
        <v>5</v>
      </c>
      <c r="J45" s="82"/>
      <c r="O45" s="6"/>
      <c r="P45" s="6"/>
      <c r="Q45" s="6"/>
    </row>
    <row r="46" spans="1:36" s="69" customFormat="1" ht="19.5" customHeight="1">
      <c r="A46" s="52">
        <v>42369</v>
      </c>
      <c r="B46" s="83" t="s">
        <v>7</v>
      </c>
      <c r="C46" s="83"/>
      <c r="D46" s="83"/>
      <c r="E46" s="83"/>
      <c r="F46" s="80">
        <f>C13</f>
        <v>0</v>
      </c>
      <c r="G46" s="80"/>
      <c r="H46" s="53"/>
      <c r="I46" s="84"/>
      <c r="J46" s="84"/>
      <c r="O46" s="6"/>
      <c r="P46" s="6"/>
      <c r="Q46" s="6"/>
    </row>
    <row r="47" spans="1:36" ht="24" customHeight="1">
      <c r="A47" s="54"/>
      <c r="B47" s="77" t="s">
        <v>36</v>
      </c>
      <c r="C47" s="77"/>
      <c r="D47" s="77"/>
      <c r="E47" s="77"/>
      <c r="F47" s="76">
        <f>G13</f>
        <v>0</v>
      </c>
      <c r="G47" s="76"/>
      <c r="H47" s="54"/>
      <c r="I47" s="76"/>
      <c r="J47" s="76"/>
      <c r="K47" s="69"/>
      <c r="L47" s="69"/>
      <c r="M47" s="69"/>
      <c r="N47" s="69"/>
      <c r="O47" s="2"/>
      <c r="P47" s="2"/>
      <c r="Q47" s="2"/>
    </row>
    <row r="48" spans="1:36" s="69" customFormat="1" ht="24" customHeight="1">
      <c r="A48" s="51" t="s">
        <v>4</v>
      </c>
      <c r="B48" s="78" t="s">
        <v>6</v>
      </c>
      <c r="C48" s="78"/>
      <c r="D48" s="78"/>
      <c r="E48" s="78"/>
      <c r="F48" s="79"/>
      <c r="G48" s="79"/>
      <c r="H48" s="51"/>
      <c r="I48" s="80" t="e">
        <f>$I$7</f>
        <v>#DIV/0!</v>
      </c>
      <c r="J48" s="80"/>
      <c r="O48" s="6"/>
      <c r="P48" s="6"/>
      <c r="Q48" s="6"/>
    </row>
    <row r="49" spans="1:36" ht="24" customHeight="1">
      <c r="A49" s="54"/>
      <c r="B49" s="75" t="s">
        <v>48</v>
      </c>
      <c r="C49" s="75"/>
      <c r="D49" s="75"/>
      <c r="E49" s="75"/>
      <c r="F49" s="76"/>
      <c r="G49" s="76"/>
      <c r="H49" s="54"/>
      <c r="I49" s="76"/>
      <c r="J49" s="76"/>
      <c r="K49" s="69"/>
      <c r="L49" s="69"/>
      <c r="M49" s="69"/>
      <c r="N49" s="69"/>
      <c r="O49" s="2"/>
      <c r="P49" s="2"/>
      <c r="Q49" s="2"/>
    </row>
    <row r="50" spans="1:36" s="69" customFormat="1" ht="24" customHeight="1">
      <c r="O50" s="6"/>
      <c r="P50" s="6"/>
      <c r="Q50" s="6"/>
    </row>
    <row r="51" spans="1:36" ht="24" customHeight="1">
      <c r="A51" s="81" t="s">
        <v>45</v>
      </c>
      <c r="B51" s="81"/>
      <c r="C51" s="81"/>
      <c r="D51" s="81"/>
      <c r="E51" s="81"/>
      <c r="F51" s="81"/>
      <c r="G51" s="81"/>
      <c r="H51" s="81"/>
      <c r="I51" s="81"/>
      <c r="J51" s="81"/>
      <c r="K51" s="69"/>
      <c r="L51" s="69"/>
      <c r="M51" s="69"/>
      <c r="N51" s="69"/>
      <c r="O51" s="2"/>
      <c r="P51" s="2"/>
      <c r="Q51" s="2"/>
      <c r="R51" s="12"/>
      <c r="S51" s="12"/>
      <c r="T51" s="12"/>
      <c r="U51" s="12"/>
      <c r="V51" s="12"/>
      <c r="W51" s="12"/>
      <c r="X51" s="12"/>
      <c r="Y51" s="12"/>
      <c r="Z51" s="12"/>
      <c r="AA51" s="12"/>
      <c r="AB51" s="12"/>
      <c r="AC51" s="12"/>
      <c r="AD51" s="12"/>
      <c r="AE51" s="12"/>
      <c r="AF51" s="12"/>
      <c r="AG51" s="12"/>
      <c r="AH51" s="12"/>
      <c r="AI51" s="12"/>
      <c r="AJ51" s="12"/>
    </row>
    <row r="52" spans="1:36" s="69" customFormat="1" ht="24" customHeight="1">
      <c r="A52" s="4" t="s">
        <v>1</v>
      </c>
      <c r="B52" s="82" t="s">
        <v>2</v>
      </c>
      <c r="C52" s="82"/>
      <c r="D52" s="82"/>
      <c r="E52" s="82"/>
      <c r="F52" s="82" t="s">
        <v>3</v>
      </c>
      <c r="G52" s="82"/>
      <c r="H52" s="4"/>
      <c r="I52" s="82" t="s">
        <v>5</v>
      </c>
      <c r="J52" s="82"/>
      <c r="O52" s="6"/>
      <c r="P52" s="6"/>
      <c r="Q52" s="6"/>
    </row>
    <row r="53" spans="1:36" s="69" customFormat="1" ht="19.5" customHeight="1">
      <c r="A53" s="52">
        <v>42369</v>
      </c>
      <c r="B53" s="83" t="s">
        <v>7</v>
      </c>
      <c r="C53" s="83"/>
      <c r="D53" s="83"/>
      <c r="E53" s="83"/>
      <c r="F53" s="80">
        <f>C14</f>
        <v>0</v>
      </c>
      <c r="G53" s="80"/>
      <c r="H53" s="53"/>
      <c r="I53" s="84"/>
      <c r="J53" s="84"/>
      <c r="O53" s="6"/>
      <c r="P53" s="6"/>
      <c r="Q53" s="6"/>
    </row>
    <row r="54" spans="1:36" ht="24" customHeight="1">
      <c r="A54" s="54"/>
      <c r="B54" s="77" t="s">
        <v>36</v>
      </c>
      <c r="C54" s="77"/>
      <c r="D54" s="77"/>
      <c r="E54" s="77"/>
      <c r="F54" s="76">
        <f>G14</f>
        <v>0</v>
      </c>
      <c r="G54" s="76"/>
      <c r="H54" s="54"/>
      <c r="I54" s="76"/>
      <c r="J54" s="76"/>
      <c r="K54" s="69"/>
      <c r="L54" s="69"/>
      <c r="M54" s="69"/>
      <c r="N54" s="69"/>
      <c r="O54" s="2"/>
      <c r="P54" s="2"/>
      <c r="Q54" s="2"/>
    </row>
    <row r="55" spans="1:36" s="69" customFormat="1" ht="24" customHeight="1">
      <c r="A55" s="51" t="s">
        <v>4</v>
      </c>
      <c r="B55" s="78" t="s">
        <v>6</v>
      </c>
      <c r="C55" s="78"/>
      <c r="D55" s="78"/>
      <c r="E55" s="78"/>
      <c r="F55" s="79"/>
      <c r="G55" s="79"/>
      <c r="H55" s="51"/>
      <c r="I55" s="80" t="e">
        <f>$I$7</f>
        <v>#DIV/0!</v>
      </c>
      <c r="J55" s="80"/>
      <c r="O55" s="6"/>
      <c r="P55" s="6"/>
      <c r="Q55" s="6"/>
    </row>
    <row r="56" spans="1:36" ht="24" customHeight="1">
      <c r="A56" s="54"/>
      <c r="B56" s="75" t="s">
        <v>49</v>
      </c>
      <c r="C56" s="75"/>
      <c r="D56" s="75"/>
      <c r="E56" s="75"/>
      <c r="F56" s="76"/>
      <c r="G56" s="76"/>
      <c r="H56" s="54"/>
      <c r="I56" s="76"/>
      <c r="J56" s="76"/>
      <c r="K56" s="69"/>
      <c r="L56" s="69"/>
      <c r="M56" s="69"/>
      <c r="N56" s="69"/>
      <c r="O56" s="2"/>
      <c r="P56" s="2"/>
      <c r="Q56" s="2"/>
    </row>
    <row r="57" spans="1:36" ht="54" customHeight="1">
      <c r="C57" s="69"/>
      <c r="D57" s="69"/>
      <c r="E57" s="69"/>
      <c r="F57" s="69"/>
      <c r="G57" s="69"/>
      <c r="H57" s="69"/>
      <c r="I57" s="69"/>
      <c r="J57" s="69"/>
      <c r="K57" s="69"/>
      <c r="L57" s="69"/>
      <c r="M57" s="69"/>
      <c r="N57" s="69"/>
      <c r="O57" s="2"/>
      <c r="P57" s="2"/>
      <c r="Q57" s="2"/>
    </row>
    <row r="58" spans="1:36" ht="149.25" hidden="1" customHeight="1">
      <c r="D58" s="1"/>
      <c r="E58" s="1"/>
      <c r="F58" s="1"/>
      <c r="G58" s="1"/>
      <c r="H58" s="1"/>
      <c r="I58" s="1"/>
      <c r="J58" s="2"/>
      <c r="K58" s="2"/>
      <c r="L58" s="2"/>
      <c r="M58" s="2"/>
      <c r="N58" s="2"/>
      <c r="O58" s="2"/>
      <c r="P58" s="2"/>
      <c r="Q58" s="2"/>
    </row>
    <row r="59" spans="1:36" ht="24" hidden="1" customHeight="1">
      <c r="D59" s="1"/>
      <c r="E59" s="1"/>
      <c r="F59" s="1"/>
      <c r="G59" s="1"/>
      <c r="H59" s="1"/>
      <c r="I59" s="1"/>
      <c r="J59" s="1"/>
      <c r="K59" s="1"/>
      <c r="L59" s="1"/>
      <c r="M59" s="1"/>
      <c r="N59" s="1"/>
      <c r="O59" s="1"/>
      <c r="P59" s="2"/>
      <c r="Q59" s="2"/>
    </row>
    <row r="60" spans="1:36" ht="42.75" hidden="1" customHeight="1">
      <c r="D60" s="1"/>
      <c r="E60" s="1"/>
      <c r="F60" s="1"/>
      <c r="G60" s="1"/>
      <c r="H60" s="1"/>
      <c r="I60" s="1"/>
      <c r="J60" s="1"/>
      <c r="K60" s="1"/>
      <c r="L60" s="1"/>
      <c r="M60" s="1"/>
      <c r="N60" s="1"/>
      <c r="O60" s="1"/>
      <c r="P60" s="2"/>
      <c r="Q60" s="2"/>
    </row>
    <row r="61" spans="1:36" ht="42.75" hidden="1" customHeight="1">
      <c r="D61" s="1"/>
      <c r="E61" s="1"/>
      <c r="F61" s="1"/>
      <c r="G61" s="1"/>
      <c r="H61" s="1"/>
      <c r="I61" s="1"/>
      <c r="J61" s="1"/>
      <c r="K61" s="1"/>
      <c r="L61" s="1"/>
      <c r="M61" s="1"/>
      <c r="N61" s="1"/>
      <c r="O61" s="1"/>
      <c r="P61" s="2"/>
      <c r="Q61" s="2"/>
    </row>
    <row r="62" spans="1:36" ht="42.75" hidden="1" customHeight="1">
      <c r="D62" s="1"/>
      <c r="E62" s="1"/>
      <c r="F62" s="1"/>
      <c r="G62" s="1"/>
      <c r="H62" s="1"/>
      <c r="I62" s="1"/>
      <c r="J62" s="1"/>
      <c r="K62" s="1"/>
      <c r="L62" s="1"/>
      <c r="M62" s="1"/>
      <c r="N62" s="1"/>
      <c r="O62" s="1"/>
      <c r="P62" s="2"/>
      <c r="Q62" s="2"/>
    </row>
    <row r="63" spans="1:36" ht="42.75" hidden="1" customHeight="1">
      <c r="D63" s="1"/>
      <c r="E63" s="1"/>
      <c r="F63" s="1"/>
      <c r="G63" s="1"/>
      <c r="H63" s="1"/>
      <c r="I63" s="1"/>
      <c r="J63" s="1"/>
      <c r="K63" s="1"/>
      <c r="L63" s="1"/>
      <c r="M63" s="1"/>
      <c r="N63" s="1"/>
      <c r="O63" s="1"/>
      <c r="P63" s="2"/>
      <c r="Q63" s="2"/>
    </row>
    <row r="64" spans="1:36" ht="42.75" hidden="1" customHeight="1">
      <c r="D64" s="1"/>
      <c r="E64" s="1"/>
      <c r="F64" s="1"/>
      <c r="G64" s="1"/>
      <c r="H64" s="1"/>
      <c r="I64" s="1"/>
      <c r="J64" s="1"/>
      <c r="K64" s="1"/>
      <c r="L64" s="1"/>
      <c r="M64" s="1"/>
      <c r="N64" s="1"/>
      <c r="O64" s="1"/>
      <c r="P64" s="2"/>
      <c r="Q64" s="2"/>
    </row>
    <row r="65" spans="4:17" ht="42.75" hidden="1" customHeight="1">
      <c r="D65" s="1"/>
      <c r="E65" s="1"/>
      <c r="F65" s="1"/>
      <c r="G65" s="1"/>
      <c r="H65" s="1"/>
      <c r="I65" s="1"/>
      <c r="J65" s="1"/>
      <c r="K65" s="1"/>
      <c r="L65" s="1"/>
      <c r="M65" s="1"/>
      <c r="N65" s="1"/>
      <c r="O65" s="1"/>
      <c r="P65" s="2"/>
      <c r="Q65" s="2"/>
    </row>
    <row r="66" spans="4:17" ht="42.75" hidden="1" customHeight="1">
      <c r="D66" s="1"/>
      <c r="E66" s="1"/>
      <c r="F66" s="1"/>
      <c r="G66" s="1"/>
      <c r="H66" s="1"/>
      <c r="I66" s="1"/>
      <c r="J66" s="1"/>
      <c r="K66" s="1"/>
      <c r="L66" s="1"/>
      <c r="M66" s="1"/>
      <c r="N66" s="1"/>
      <c r="O66" s="1"/>
      <c r="P66" s="2"/>
      <c r="Q66" s="2"/>
    </row>
    <row r="67" spans="4:17" ht="42.75" hidden="1" customHeight="1">
      <c r="D67" s="1"/>
      <c r="E67" s="1"/>
      <c r="F67" s="1"/>
      <c r="G67" s="1"/>
      <c r="H67" s="1"/>
      <c r="I67" s="1"/>
      <c r="J67" s="1"/>
      <c r="K67" s="1"/>
      <c r="L67" s="1"/>
      <c r="M67" s="1"/>
      <c r="N67" s="1"/>
      <c r="O67" s="1"/>
      <c r="P67" s="2"/>
      <c r="Q67" s="2"/>
    </row>
    <row r="68" spans="4:17" ht="42.75" hidden="1" customHeight="1">
      <c r="D68" s="1"/>
      <c r="E68" s="1"/>
      <c r="F68" s="1"/>
      <c r="G68" s="1"/>
      <c r="H68" s="1"/>
      <c r="I68" s="1"/>
      <c r="J68" s="1"/>
      <c r="K68" s="1"/>
      <c r="L68" s="1"/>
      <c r="M68" s="1"/>
      <c r="N68" s="1"/>
      <c r="O68" s="1"/>
      <c r="P68" s="2"/>
      <c r="Q68" s="2"/>
    </row>
    <row r="69" spans="4:17" ht="42.75" hidden="1" customHeight="1">
      <c r="D69" s="1"/>
      <c r="E69" s="1"/>
      <c r="F69" s="1"/>
      <c r="G69" s="1"/>
      <c r="H69" s="1"/>
      <c r="I69" s="1"/>
      <c r="J69" s="1"/>
      <c r="K69" s="1"/>
      <c r="L69" s="1"/>
      <c r="M69" s="1"/>
      <c r="N69" s="1"/>
      <c r="O69" s="1"/>
      <c r="P69" s="2"/>
      <c r="Q69" s="2"/>
    </row>
    <row r="70" spans="4:17" ht="42.75" hidden="1" customHeight="1">
      <c r="D70" s="1"/>
      <c r="E70" s="1"/>
      <c r="F70" s="1"/>
      <c r="G70" s="1"/>
      <c r="H70" s="1"/>
      <c r="I70" s="1"/>
      <c r="J70" s="1"/>
      <c r="K70" s="1"/>
      <c r="L70" s="1"/>
      <c r="M70" s="1"/>
      <c r="N70" s="1"/>
      <c r="O70" s="1"/>
      <c r="P70" s="2"/>
      <c r="Q70" s="2"/>
    </row>
    <row r="71" spans="4:17" ht="42.75" hidden="1" customHeight="1">
      <c r="D71" s="1"/>
      <c r="E71" s="1"/>
      <c r="F71" s="1"/>
      <c r="G71" s="1"/>
      <c r="H71" s="1"/>
      <c r="I71" s="1"/>
      <c r="J71" s="1"/>
      <c r="K71" s="1"/>
      <c r="L71" s="1"/>
      <c r="M71" s="1"/>
      <c r="N71" s="1"/>
      <c r="O71" s="1"/>
      <c r="P71" s="2"/>
      <c r="Q71" s="2"/>
    </row>
    <row r="72" spans="4:17" ht="42.75" hidden="1" customHeight="1">
      <c r="D72" s="1"/>
      <c r="E72" s="1"/>
      <c r="F72" s="1"/>
      <c r="G72" s="1"/>
      <c r="H72" s="1"/>
      <c r="I72" s="1"/>
      <c r="J72" s="1"/>
      <c r="K72" s="1"/>
      <c r="L72" s="1"/>
      <c r="M72" s="1"/>
      <c r="N72" s="1"/>
      <c r="O72" s="1"/>
      <c r="P72" s="2"/>
      <c r="Q72" s="2"/>
    </row>
    <row r="73" spans="4:17" ht="42.75" hidden="1" customHeight="1">
      <c r="D73" s="1"/>
      <c r="E73" s="1"/>
      <c r="F73" s="1"/>
      <c r="G73" s="1"/>
      <c r="H73" s="1"/>
      <c r="I73" s="1"/>
      <c r="J73" s="1"/>
      <c r="K73" s="1"/>
      <c r="L73" s="1"/>
      <c r="M73" s="1"/>
      <c r="N73" s="1"/>
      <c r="O73" s="1"/>
      <c r="P73" s="2"/>
      <c r="Q73" s="2"/>
    </row>
    <row r="74" spans="4:17" ht="42.75" hidden="1" customHeight="1">
      <c r="D74" s="1"/>
      <c r="E74" s="1"/>
      <c r="F74" s="1"/>
      <c r="G74" s="1"/>
      <c r="H74" s="1"/>
      <c r="I74" s="1"/>
      <c r="J74" s="1"/>
      <c r="K74" s="1"/>
      <c r="L74" s="1"/>
      <c r="M74" s="1"/>
      <c r="N74" s="1"/>
      <c r="O74" s="1"/>
      <c r="P74" s="2"/>
      <c r="Q74" s="2"/>
    </row>
    <row r="75" spans="4:17" ht="42.75" hidden="1" customHeight="1">
      <c r="D75" s="1"/>
      <c r="E75" s="1"/>
      <c r="F75" s="1"/>
      <c r="G75" s="1"/>
      <c r="H75" s="1"/>
      <c r="I75" s="1"/>
      <c r="J75" s="1"/>
      <c r="K75" s="1"/>
      <c r="L75" s="1"/>
      <c r="M75" s="1"/>
      <c r="N75" s="1"/>
      <c r="O75" s="1"/>
      <c r="P75" s="2"/>
      <c r="Q75" s="2"/>
    </row>
    <row r="76" spans="4:17" ht="42.75" hidden="1" customHeight="1">
      <c r="D76" s="1"/>
      <c r="E76" s="1"/>
      <c r="F76" s="1"/>
      <c r="G76" s="1"/>
      <c r="H76" s="1"/>
      <c r="I76" s="1"/>
      <c r="J76" s="1"/>
      <c r="K76" s="1"/>
      <c r="L76" s="1"/>
      <c r="M76" s="1"/>
      <c r="N76" s="1"/>
      <c r="O76" s="1"/>
      <c r="P76" s="2"/>
      <c r="Q76" s="2"/>
    </row>
    <row r="77" spans="4:17" ht="42.75" hidden="1" customHeight="1">
      <c r="D77" s="1"/>
      <c r="E77" s="1"/>
      <c r="F77" s="1"/>
      <c r="G77" s="1"/>
      <c r="H77" s="1"/>
      <c r="I77" s="1"/>
      <c r="J77" s="1"/>
      <c r="K77" s="1"/>
      <c r="L77" s="1"/>
      <c r="M77" s="1"/>
      <c r="N77" s="1"/>
      <c r="O77" s="1"/>
      <c r="P77" s="2"/>
      <c r="Q77" s="2"/>
    </row>
    <row r="78" spans="4:17" ht="42.75" hidden="1" customHeight="1">
      <c r="D78" s="1"/>
      <c r="E78" s="1"/>
      <c r="F78" s="1"/>
      <c r="G78" s="1"/>
      <c r="H78" s="1"/>
      <c r="I78" s="1"/>
      <c r="J78" s="1"/>
      <c r="K78" s="1"/>
      <c r="L78" s="1"/>
      <c r="M78" s="1"/>
      <c r="N78" s="1"/>
      <c r="O78" s="1"/>
      <c r="P78" s="2"/>
      <c r="Q78" s="2"/>
    </row>
    <row r="79" spans="4:17" ht="42.75" hidden="1" customHeight="1">
      <c r="D79" s="1"/>
      <c r="E79" s="1"/>
      <c r="F79" s="1"/>
      <c r="G79" s="1"/>
      <c r="H79" s="1"/>
      <c r="I79" s="1"/>
      <c r="J79" s="1"/>
      <c r="K79" s="1"/>
      <c r="L79" s="1"/>
      <c r="M79" s="1"/>
      <c r="N79" s="1"/>
      <c r="O79" s="1"/>
      <c r="P79" s="2"/>
      <c r="Q79" s="2"/>
    </row>
    <row r="80" spans="4:17" ht="42.75" hidden="1" customHeight="1">
      <c r="D80" s="1"/>
      <c r="E80" s="1"/>
      <c r="F80" s="1"/>
      <c r="G80" s="1"/>
      <c r="H80" s="1"/>
      <c r="I80" s="1"/>
      <c r="J80" s="1"/>
      <c r="K80" s="1"/>
      <c r="L80" s="1"/>
      <c r="M80" s="1"/>
      <c r="N80" s="1"/>
      <c r="O80" s="1"/>
      <c r="P80" s="2"/>
      <c r="Q80" s="2"/>
    </row>
    <row r="81" spans="4:17" ht="42.75" hidden="1" customHeight="1">
      <c r="D81" s="1"/>
      <c r="E81" s="1"/>
      <c r="F81" s="1"/>
      <c r="G81" s="1"/>
      <c r="H81" s="1"/>
      <c r="I81" s="1"/>
      <c r="J81" s="1"/>
      <c r="K81" s="1"/>
      <c r="L81" s="1"/>
      <c r="M81" s="1"/>
      <c r="N81" s="1"/>
      <c r="O81" s="1"/>
      <c r="P81" s="2"/>
      <c r="Q81" s="2"/>
    </row>
    <row r="82" spans="4:17" ht="42.75" hidden="1" customHeight="1">
      <c r="D82" s="1"/>
      <c r="E82" s="1"/>
      <c r="F82" s="1"/>
      <c r="G82" s="1"/>
      <c r="H82" s="1"/>
      <c r="I82" s="1"/>
      <c r="J82" s="1"/>
      <c r="K82" s="1"/>
      <c r="L82" s="1"/>
      <c r="M82" s="1"/>
      <c r="N82" s="1"/>
      <c r="O82" s="1"/>
      <c r="P82" s="2"/>
      <c r="Q82" s="2"/>
    </row>
    <row r="83" spans="4:17" ht="42.75" hidden="1" customHeight="1">
      <c r="D83" s="1"/>
      <c r="E83" s="1"/>
      <c r="F83" s="1"/>
      <c r="G83" s="1"/>
      <c r="H83" s="1"/>
      <c r="I83" s="1"/>
      <c r="J83" s="1"/>
      <c r="K83" s="1"/>
      <c r="L83" s="1"/>
      <c r="M83" s="1"/>
      <c r="N83" s="1"/>
      <c r="O83" s="1"/>
      <c r="P83" s="2"/>
      <c r="Q83" s="2"/>
    </row>
    <row r="84" spans="4:17" ht="42.75" hidden="1" customHeight="1">
      <c r="D84" s="1"/>
      <c r="E84" s="1"/>
      <c r="F84" s="1"/>
      <c r="G84" s="1"/>
      <c r="H84" s="1"/>
      <c r="I84" s="1"/>
      <c r="J84" s="1"/>
      <c r="K84" s="1"/>
      <c r="L84" s="1"/>
      <c r="M84" s="1"/>
      <c r="N84" s="1"/>
      <c r="O84" s="1"/>
      <c r="P84" s="2"/>
      <c r="Q84" s="2"/>
    </row>
    <row r="85" spans="4:17" ht="42.75" hidden="1" customHeight="1">
      <c r="D85" s="1"/>
      <c r="E85" s="1"/>
      <c r="F85" s="1"/>
      <c r="G85" s="1"/>
      <c r="H85" s="1"/>
      <c r="I85" s="1"/>
      <c r="J85" s="1"/>
      <c r="K85" s="1"/>
      <c r="L85" s="1"/>
      <c r="M85" s="1"/>
      <c r="N85" s="1"/>
      <c r="O85" s="1"/>
      <c r="P85" s="2"/>
      <c r="Q85" s="2"/>
    </row>
    <row r="86" spans="4:17" ht="42.75" hidden="1" customHeight="1">
      <c r="D86" s="1"/>
      <c r="E86" s="1"/>
      <c r="F86" s="1"/>
      <c r="G86" s="1"/>
      <c r="H86" s="1"/>
      <c r="I86" s="1"/>
      <c r="J86" s="1"/>
      <c r="K86" s="1"/>
      <c r="L86" s="1"/>
      <c r="M86" s="1"/>
      <c r="N86" s="1"/>
      <c r="O86" s="1"/>
      <c r="P86" s="2"/>
      <c r="Q86" s="2"/>
    </row>
    <row r="87" spans="4:17" ht="42.75" hidden="1" customHeight="1">
      <c r="D87" s="1"/>
      <c r="E87" s="1"/>
      <c r="F87" s="1"/>
      <c r="G87" s="1"/>
      <c r="H87" s="1"/>
      <c r="I87" s="1"/>
      <c r="J87" s="1"/>
      <c r="K87" s="1"/>
      <c r="L87" s="1"/>
      <c r="M87" s="1"/>
      <c r="N87" s="1"/>
      <c r="O87" s="1"/>
      <c r="P87" s="2"/>
      <c r="Q87" s="2"/>
    </row>
    <row r="88" spans="4:17" ht="42.75" hidden="1" customHeight="1">
      <c r="D88" s="1"/>
      <c r="E88" s="1"/>
      <c r="F88" s="1"/>
      <c r="G88" s="1"/>
      <c r="H88" s="1"/>
      <c r="I88" s="1"/>
      <c r="J88" s="1"/>
      <c r="K88" s="1"/>
      <c r="L88" s="1"/>
      <c r="M88" s="1"/>
      <c r="N88" s="1"/>
      <c r="O88" s="1"/>
      <c r="P88" s="2"/>
      <c r="Q88" s="2"/>
    </row>
    <row r="89" spans="4:17" ht="42.75" hidden="1" customHeight="1">
      <c r="D89" s="1"/>
      <c r="E89" s="1"/>
      <c r="F89" s="1"/>
      <c r="G89" s="1"/>
      <c r="H89" s="1"/>
      <c r="I89" s="1"/>
      <c r="J89" s="1"/>
      <c r="K89" s="1"/>
      <c r="L89" s="1"/>
      <c r="M89" s="1"/>
      <c r="N89" s="1"/>
      <c r="O89" s="1"/>
      <c r="P89" s="2"/>
      <c r="Q89" s="2"/>
    </row>
    <row r="90" spans="4:17" ht="42.75" hidden="1" customHeight="1">
      <c r="D90" s="1"/>
      <c r="E90" s="1"/>
      <c r="F90" s="1"/>
      <c r="G90" s="1"/>
      <c r="H90" s="1"/>
      <c r="I90" s="1"/>
      <c r="J90" s="1"/>
      <c r="K90" s="1"/>
      <c r="L90" s="1"/>
      <c r="M90" s="1"/>
      <c r="N90" s="1"/>
      <c r="O90" s="1"/>
      <c r="P90" s="2"/>
      <c r="Q90" s="2"/>
    </row>
    <row r="91" spans="4:17" ht="42.75" hidden="1" customHeight="1">
      <c r="D91" s="1"/>
      <c r="E91" s="1"/>
      <c r="F91" s="1"/>
      <c r="G91" s="1"/>
      <c r="H91" s="1"/>
      <c r="I91" s="1"/>
      <c r="J91" s="1"/>
      <c r="K91" s="1"/>
      <c r="L91" s="1"/>
      <c r="M91" s="1"/>
      <c r="N91" s="1"/>
      <c r="O91" s="1"/>
      <c r="P91" s="2"/>
      <c r="Q91" s="2"/>
    </row>
    <row r="92" spans="4:17" ht="42.75" hidden="1" customHeight="1">
      <c r="D92" s="1"/>
      <c r="E92" s="1"/>
      <c r="F92" s="1"/>
      <c r="G92" s="1"/>
      <c r="H92" s="1"/>
      <c r="I92" s="1"/>
      <c r="J92" s="1"/>
      <c r="K92" s="1"/>
      <c r="L92" s="1"/>
      <c r="M92" s="1"/>
      <c r="N92" s="1"/>
      <c r="O92" s="1"/>
      <c r="P92" s="2"/>
      <c r="Q92" s="2"/>
    </row>
    <row r="93" spans="4:17" ht="42.75" hidden="1" customHeight="1">
      <c r="D93" s="1"/>
      <c r="E93" s="1"/>
      <c r="F93" s="1"/>
      <c r="G93" s="1"/>
      <c r="H93" s="1"/>
      <c r="I93" s="1"/>
      <c r="J93" s="1"/>
      <c r="K93" s="1"/>
      <c r="L93" s="1"/>
      <c r="M93" s="1"/>
      <c r="N93" s="1"/>
      <c r="O93" s="1"/>
      <c r="P93" s="2"/>
      <c r="Q93" s="2"/>
    </row>
    <row r="94" spans="4:17" ht="42.75" hidden="1" customHeight="1">
      <c r="D94" s="1"/>
      <c r="E94" s="1"/>
      <c r="F94" s="1"/>
      <c r="G94" s="1"/>
      <c r="H94" s="1"/>
      <c r="I94" s="1"/>
      <c r="J94" s="1"/>
      <c r="K94" s="1"/>
      <c r="L94" s="1"/>
      <c r="M94" s="1"/>
      <c r="N94" s="1"/>
      <c r="O94" s="1"/>
      <c r="P94" s="2"/>
      <c r="Q94" s="2"/>
    </row>
    <row r="95" spans="4:17" ht="42.75" hidden="1" customHeight="1">
      <c r="D95" s="1"/>
      <c r="E95" s="1"/>
      <c r="F95" s="1"/>
      <c r="G95" s="1"/>
      <c r="H95" s="1"/>
      <c r="I95" s="1"/>
      <c r="J95" s="1"/>
      <c r="K95" s="1"/>
      <c r="L95" s="1"/>
      <c r="M95" s="1"/>
      <c r="N95" s="1"/>
      <c r="O95" s="1"/>
      <c r="P95" s="2"/>
      <c r="Q95" s="2"/>
    </row>
    <row r="96" spans="4:17" ht="42.75" hidden="1" customHeight="1">
      <c r="D96" s="1"/>
      <c r="E96" s="1"/>
      <c r="F96" s="1"/>
      <c r="G96" s="1"/>
      <c r="H96" s="1"/>
      <c r="I96" s="1"/>
      <c r="J96" s="1"/>
      <c r="K96" s="1"/>
      <c r="L96" s="1"/>
      <c r="M96" s="1"/>
      <c r="N96" s="1"/>
      <c r="O96" s="1"/>
      <c r="P96" s="2"/>
      <c r="Q96" s="2"/>
    </row>
  </sheetData>
  <sheetCalcPr fullCalcOnLoad="1"/>
  <sheetProtection algorithmName="SHA-512" hashValue="qVPUhShhRyg/OZpZNw4yvbtlBb+7LORV2SEiPvukkvBLC84LIsUJbKiciigHsnRA8GQCZFJjemwj/i276XWWS3==" saltValue="FSC5g0MwMY6MDgaEUeycYu==" spinCount="100000" sheet="1" objects="1" scenarios="1"/>
  <mergeCells count="100">
    <mergeCell ref="A7:G7"/>
    <mergeCell ref="I7:J7"/>
    <mergeCell ref="A17:J17"/>
    <mergeCell ref="I18:J18"/>
    <mergeCell ref="F18:G18"/>
    <mergeCell ref="B18:E18"/>
    <mergeCell ref="A1:K1"/>
    <mergeCell ref="A5:G5"/>
    <mergeCell ref="A3:G3"/>
    <mergeCell ref="I3:J3"/>
    <mergeCell ref="I5:J5"/>
    <mergeCell ref="B21:E21"/>
    <mergeCell ref="F21:G21"/>
    <mergeCell ref="I21:J21"/>
    <mergeCell ref="B19:E19"/>
    <mergeCell ref="F19:G19"/>
    <mergeCell ref="I19:J19"/>
    <mergeCell ref="B20:E20"/>
    <mergeCell ref="F20:G20"/>
    <mergeCell ref="I20:J20"/>
    <mergeCell ref="A23:J23"/>
    <mergeCell ref="B24:E24"/>
    <mergeCell ref="F24:G24"/>
    <mergeCell ref="I24:J24"/>
    <mergeCell ref="B25:E25"/>
    <mergeCell ref="F25:G25"/>
    <mergeCell ref="I25:J25"/>
    <mergeCell ref="B26:E26"/>
    <mergeCell ref="F26:G26"/>
    <mergeCell ref="I26:J26"/>
    <mergeCell ref="B27:E27"/>
    <mergeCell ref="F27:G27"/>
    <mergeCell ref="I27:J27"/>
    <mergeCell ref="B28:E28"/>
    <mergeCell ref="F28:G28"/>
    <mergeCell ref="I28:J28"/>
    <mergeCell ref="A30:J30"/>
    <mergeCell ref="B31:E31"/>
    <mergeCell ref="F31:G31"/>
    <mergeCell ref="I31:J31"/>
    <mergeCell ref="B32:E32"/>
    <mergeCell ref="F32:G32"/>
    <mergeCell ref="I32:J32"/>
    <mergeCell ref="B33:E33"/>
    <mergeCell ref="F33:G33"/>
    <mergeCell ref="I33:J33"/>
    <mergeCell ref="B34:E34"/>
    <mergeCell ref="F34:G34"/>
    <mergeCell ref="I34:J34"/>
    <mergeCell ref="B35:E35"/>
    <mergeCell ref="F35:G35"/>
    <mergeCell ref="I35:J35"/>
    <mergeCell ref="A37:J37"/>
    <mergeCell ref="B38:E38"/>
    <mergeCell ref="F38:G38"/>
    <mergeCell ref="I38:J38"/>
    <mergeCell ref="B39:E39"/>
    <mergeCell ref="F39:G39"/>
    <mergeCell ref="I39:J39"/>
    <mergeCell ref="B40:E40"/>
    <mergeCell ref="F40:G40"/>
    <mergeCell ref="I40:J40"/>
    <mergeCell ref="B41:E41"/>
    <mergeCell ref="F41:G41"/>
    <mergeCell ref="I41:J41"/>
    <mergeCell ref="B42:E42"/>
    <mergeCell ref="F42:G42"/>
    <mergeCell ref="I42:J42"/>
    <mergeCell ref="A44:J44"/>
    <mergeCell ref="B45:E45"/>
    <mergeCell ref="F45:G45"/>
    <mergeCell ref="I45:J45"/>
    <mergeCell ref="B46:E46"/>
    <mergeCell ref="F46:G46"/>
    <mergeCell ref="I46:J46"/>
    <mergeCell ref="B47:E47"/>
    <mergeCell ref="F47:G47"/>
    <mergeCell ref="I47:J47"/>
    <mergeCell ref="B48:E48"/>
    <mergeCell ref="F48:G48"/>
    <mergeCell ref="I48:J48"/>
    <mergeCell ref="B49:E49"/>
    <mergeCell ref="F49:G49"/>
    <mergeCell ref="I49:J49"/>
    <mergeCell ref="A51:J51"/>
    <mergeCell ref="B52:E52"/>
    <mergeCell ref="F52:G52"/>
    <mergeCell ref="I52:J52"/>
    <mergeCell ref="B53:E53"/>
    <mergeCell ref="F53:G53"/>
    <mergeCell ref="I53:J53"/>
    <mergeCell ref="B56:E56"/>
    <mergeCell ref="F56:G56"/>
    <mergeCell ref="I56:J56"/>
    <mergeCell ref="B54:E54"/>
    <mergeCell ref="F54:G54"/>
    <mergeCell ref="I54:J54"/>
    <mergeCell ref="B55:E55"/>
    <mergeCell ref="F55:G55"/>
    <mergeCell ref="I55:J55"/>
  </mergeCells>
  <phoneticPr fontId="2" type="noConversion"/>
  <conditionalFormatting sqref="J8">
    <cfRule type="cellIs" dxfId="29" priority="53" operator="equal">
      <formula>14000</formula>
    </cfRule>
  </conditionalFormatting>
  <conditionalFormatting sqref="I5:I6">
    <cfRule type="cellIs" dxfId="28" priority="42" operator="equal">
      <formula>10000</formula>
    </cfRule>
  </conditionalFormatting>
  <conditionalFormatting sqref="I7">
    <cfRule type="cellIs" dxfId="27" priority="40" operator="equal">
      <formula>10000</formula>
    </cfRule>
  </conditionalFormatting>
  <conditionalFormatting sqref="C10">
    <cfRule type="cellIs" dxfId="26" priority="27" stopIfTrue="1" operator="equal">
      <formula>0</formula>
    </cfRule>
    <cfRule type="cellIs" dxfId="25" priority="28" operator="notBetween">
      <formula>(A10*$AA$3)-0.1</formula>
      <formula>(A10*$AA$3)+0.1</formula>
    </cfRule>
    <cfRule type="cellIs" dxfId="24" priority="38" operator="between">
      <formula>(A10*$AA$3)-0.1</formula>
      <formula>(A10*$AA$3)+0.1</formula>
    </cfRule>
  </conditionalFormatting>
  <conditionalFormatting sqref="G10">
    <cfRule type="cellIs" dxfId="23" priority="25" stopIfTrue="1" operator="equal">
      <formula>0</formula>
    </cfRule>
    <cfRule type="cellIs" dxfId="22" priority="26" operator="notBetween">
      <formula>(E10-C10)-0.1</formula>
      <formula>(E10-C10)+0.1</formula>
    </cfRule>
    <cfRule type="cellIs" dxfId="21" priority="37" operator="between">
      <formula>(E10-C10)-0.1</formula>
      <formula>(E10-C10)+0.1</formula>
    </cfRule>
  </conditionalFormatting>
  <conditionalFormatting sqref="G11 G13">
    <cfRule type="cellIs" dxfId="20" priority="22" stopIfTrue="1" operator="equal">
      <formula>0</formula>
    </cfRule>
    <cfRule type="cellIs" dxfId="19" priority="23" operator="notBetween">
      <formula>(E11-C11)-0.1</formula>
      <formula>(E11-C11)+0.1</formula>
    </cfRule>
    <cfRule type="cellIs" dxfId="18" priority="24" operator="between">
      <formula>(E11-C11)-0.1</formula>
      <formula>(E11-C11)+0.1</formula>
    </cfRule>
  </conditionalFormatting>
  <conditionalFormatting sqref="G12">
    <cfRule type="cellIs" dxfId="17" priority="19" stopIfTrue="1" operator="equal">
      <formula>0</formula>
    </cfRule>
    <cfRule type="cellIs" dxfId="16" priority="20" operator="notBetween">
      <formula>(E12-C12)-0.1</formula>
      <formula>(E12-C12)+0.1</formula>
    </cfRule>
    <cfRule type="cellIs" dxfId="15" priority="21" operator="between">
      <formula>(E12-C12)-0.1</formula>
      <formula>(E12-C12)+0.1</formula>
    </cfRule>
  </conditionalFormatting>
  <conditionalFormatting sqref="G14">
    <cfRule type="cellIs" dxfId="14" priority="16" stopIfTrue="1" operator="equal">
      <formula>0</formula>
    </cfRule>
    <cfRule type="cellIs" dxfId="13" priority="17" operator="notBetween">
      <formula>(E14-C14)-0.1</formula>
      <formula>(E14-C14)+0.1</formula>
    </cfRule>
    <cfRule type="cellIs" dxfId="12" priority="18" operator="between">
      <formula>(E14-C14)-0.1</formula>
      <formula>(E14-C14)+0.1</formula>
    </cfRule>
  </conditionalFormatting>
  <conditionalFormatting sqref="C11">
    <cfRule type="cellIs" dxfId="11" priority="13" stopIfTrue="1" operator="equal">
      <formula>0</formula>
    </cfRule>
    <cfRule type="cellIs" dxfId="10" priority="14" operator="notBetween">
      <formula>(A11*$AA$3)-0.1</formula>
      <formula>(A11*$AA$3)+0.1</formula>
    </cfRule>
    <cfRule type="cellIs" dxfId="9" priority="15" operator="between">
      <formula>(A11*$AA$3)-0.1</formula>
      <formula>(A11*$AA$3)+0.1</formula>
    </cfRule>
  </conditionalFormatting>
  <conditionalFormatting sqref="C12">
    <cfRule type="cellIs" dxfId="8" priority="10" stopIfTrue="1" operator="equal">
      <formula>0</formula>
    </cfRule>
    <cfRule type="cellIs" dxfId="7" priority="11" operator="notBetween">
      <formula>(A12*$AA$3)-0.1</formula>
      <formula>(A12*$AA$3)+0.1</formula>
    </cfRule>
    <cfRule type="cellIs" dxfId="6" priority="12" operator="between">
      <formula>(A12*$AA$3)-0.1</formula>
      <formula>(A12*$AA$3)+0.1</formula>
    </cfRule>
  </conditionalFormatting>
  <conditionalFormatting sqref="C14">
    <cfRule type="cellIs" dxfId="5" priority="4" stopIfTrue="1" operator="equal">
      <formula>0</formula>
    </cfRule>
    <cfRule type="cellIs" dxfId="4" priority="5" operator="notBetween">
      <formula>(A14*$AA$3)-0.1</formula>
      <formula>(A14*$AA$3)+0.1</formula>
    </cfRule>
    <cfRule type="cellIs" dxfId="3" priority="6" operator="between">
      <formula>(A14*$AA$3)-0.1</formula>
      <formula>(A14*$AA$3)+0.1</formula>
    </cfRule>
  </conditionalFormatting>
  <conditionalFormatting sqref="C13">
    <cfRule type="cellIs" dxfId="2" priority="1" stopIfTrue="1" operator="equal">
      <formula>0</formula>
    </cfRule>
    <cfRule type="cellIs" dxfId="1" priority="2" operator="notBetween">
      <formula>(A13*$AA$3)-0.1</formula>
      <formula>(A13*$AA$3)+0.1</formula>
    </cfRule>
    <cfRule type="cellIs" dxfId="0" priority="3" operator="between">
      <formula>(A13*$AA$3)-0.1</formula>
      <formula>(A13*$AA$3)+0.1</formula>
    </cfRule>
  </conditionalFormatting>
  <dataValidations count="7">
    <dataValidation type="list" allowBlank="1" showInputMessage="1" showErrorMessage="1" sqref="L20">
      <formula1>"sample"</formula1>
    </dataValidation>
    <dataValidation type="list" allowBlank="1" showInputMessage="1" showErrorMessage="1" sqref="J8">
      <formula1>$Q$1:$Q$18</formula1>
    </dataValidation>
    <dataValidation type="list" allowBlank="1" showInputMessage="1" showErrorMessage="1" sqref="S5:S7">
      <formula1>$F$10:$F$17</formula1>
    </dataValidation>
    <dataValidation type="list" allowBlank="1" showInputMessage="1" showErrorMessage="1" sqref="S4">
      <formula1>$F$5:$F$9</formula1>
    </dataValidation>
    <dataValidation type="list" allowBlank="1" showInputMessage="1" showErrorMessage="1" sqref="I6:J6">
      <formula1>$X$9:$X$25</formula1>
    </dataValidation>
    <dataValidation type="list" allowBlank="1" showInputMessage="1" showErrorMessage="1" sqref="S9">
      <formula1>$G$2:$G$25</formula1>
    </dataValidation>
    <dataValidation type="list" allowBlank="1" showInputMessage="1" showErrorMessage="1" sqref="I5:J5">
      <formula1>$X$13:$X$25</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2015-05-04T14:34:20Z</dcterms:modified>
</cp:coreProperties>
</file>